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26" yWindow="65371" windowWidth="12120" windowHeight="9120" tabRatio="862" activeTab="1"/>
  </bookViews>
  <sheets>
    <sheet name="теплотехника Купол" sheetId="1" r:id="rId1"/>
    <sheet name="теплотехника Daire" sheetId="2" r:id="rId2"/>
  </sheets>
  <definedNames>
    <definedName name="_xlnm.Print_Area" localSheetId="1">'теплотехника Daire'!$A$1:$C$79</definedName>
    <definedName name="_xlnm.Print_Area" localSheetId="0">'теплотехника Купол'!$A$1:$C$49</definedName>
  </definedNames>
  <calcPr fullCalcOnLoad="1" refMode="R1C1"/>
</workbook>
</file>

<file path=xl/sharedStrings.xml><?xml version="1.0" encoding="utf-8"?>
<sst xmlns="http://schemas.openxmlformats.org/spreadsheetml/2006/main" count="128" uniqueCount="122">
  <si>
    <t>модель</t>
  </si>
  <si>
    <t>розничная цена</t>
  </si>
  <si>
    <t>дилерская цена</t>
  </si>
  <si>
    <t>ТЕПЛОВЕНТИЛЯТОРЫ</t>
  </si>
  <si>
    <t>7-912-850-54-55,  7-912-754-55-41</t>
  </si>
  <si>
    <t>Тепловая завеса WS 810 / 10кВт,380 В, 1200м3/  1000х285х260</t>
  </si>
  <si>
    <t>Тепловая завеса WS 2020 / 20кВт,380 В, 2400м3/  1970х285х260</t>
  </si>
  <si>
    <t>Тепловая завеса WH 1610  / 25кВт,380 В, 2400м3/  1040х395х320</t>
  </si>
  <si>
    <t>Тепловая завеса WH 2515  / 50кВт,380 В, 3500м3/ 1570х395х320</t>
  </si>
  <si>
    <t>Тепловая завеса WH 3720 / 50кВт,380 В, 3500м3/ 2010х395х320</t>
  </si>
  <si>
    <t>КОНВЕКТОРЫ</t>
  </si>
  <si>
    <t>Конвектор CE 1000 M /1,0кВт/220В/ 85х400х470</t>
  </si>
  <si>
    <t>Конвектор CE 2000 M /2,0кВт/220В/85х400х785</t>
  </si>
  <si>
    <t>Конвектор CE 1500 M /1,5кВт/220В/ 85х400х600</t>
  </si>
  <si>
    <t>ВОДЯНЫЕ ЗАВЕСЫ</t>
  </si>
  <si>
    <t>Тепловентилятор  ТВ 3/6 (3/6К)   3кВт/220 В, 360 м3/  295*420*370</t>
  </si>
  <si>
    <t>Тепловентилятор  ТВ 5/7         /5кВт/220 В, 390 м3/  285*410*380</t>
  </si>
  <si>
    <t>Тепловентилятор  ТВ 9/12       / 9кВт/380 В, 720 м3/  365*508*490</t>
  </si>
  <si>
    <t>Тепловентилятор  ТВ 12/18     /12кВт/380 В, 1080 м3/  550*510*540</t>
  </si>
  <si>
    <t>Тепловентилятор  ТВ 15/18     /15кВт/380 В, 1200 м3/   550*510*540</t>
  </si>
  <si>
    <t>Тепловентилятор  ТВ 24/30     /24 кВт/380 В, 2100 м3/  600*572*532</t>
  </si>
  <si>
    <t>ТЕПЛОВЕНТИЛЯТОРЫ ПОДВЕСНЫЕ С ВОДЯНЫМ ИСТОЧНИКОМ ТЕПЛА</t>
  </si>
  <si>
    <t xml:space="preserve">Тепловентилятор  ТПВ 15   / 15кВт/220В, 3500м3/  555*665*310  </t>
  </si>
  <si>
    <t xml:space="preserve">Тепловентилятор  ТПВ 25   / 25кВт/220В, 3500м3/  555*665*310  </t>
  </si>
  <si>
    <t xml:space="preserve">Тепловентилятор  ТПВ 50   / 50кВт/220В, 5000м3/  650*765*315  </t>
  </si>
  <si>
    <t xml:space="preserve"> ТЕПЛОВЫЕ ЗАВЕСЫ</t>
  </si>
  <si>
    <t>Тепловая завеса  ТВ 3            /3 кВт/220 В, 540 м3/  805*122*212</t>
  </si>
  <si>
    <t>Тепловая завеса  ТВД 6          /6кВт/380 В,1200 м3/ 1005*253*265</t>
  </si>
  <si>
    <t>Тепловая завеса  ТВД 9          /9кВт/380 В, 1200 м3/  1005*253*265</t>
  </si>
  <si>
    <t>Тепловая завеса  ТВД 12        /12кВт/380 В, 2100 м3/ 1660*253*265</t>
  </si>
  <si>
    <t>Тепловая завеса  ТВД 15        /15кВт/380 В, 2100 м3/  1660*253*265</t>
  </si>
  <si>
    <t xml:space="preserve">Тепловая завеса  ТВД 925     /9кВт/380В,1600м3/  1038*310*310  </t>
  </si>
  <si>
    <t xml:space="preserve">Тепловая завеса  ТВД 1225   /12кВт/380В,1600м3/  1038*310*310  </t>
  </si>
  <si>
    <t xml:space="preserve">Тепловая завеса  ТВД 1235    /12кВт/380В,2200м3/  1545*310*310  </t>
  </si>
  <si>
    <t xml:space="preserve">Тепловая завеса  ТВД 1535    /15кВт/380В,2200м3/  1545*310*310 </t>
  </si>
  <si>
    <t xml:space="preserve">Тепловая завеса  ТВД 1545     /15кВт/380В,2900м3/  1985*310*310 </t>
  </si>
  <si>
    <t xml:space="preserve">Тепловая завеса  ТВД 1845    /18кВт/380В,2900м3/  1985*310*310 </t>
  </si>
  <si>
    <t>Тепловая завеса  ТВС 1240   /12кВт/380 В, 2400 м3/  1120*395*230</t>
  </si>
  <si>
    <t>Тепловая завеса  ТВС 2480     /24кВт/380 В, 4800 м3/  2050*395*275</t>
  </si>
  <si>
    <t>ТЕПЛОВЫЕ ЗАВЕСЫ С ВОДЯНЫМ ИСТОЧНИКОМ ТЕПЛА</t>
  </si>
  <si>
    <t>Тепловая завеса ТВВ 8          /8кВт/220 В, 1200м3/ 1170*230*255</t>
  </si>
  <si>
    <t xml:space="preserve">Тепловая завеса ТВВ 10        /12,3кВт/220В, 2500м3/  1040*395*310 </t>
  </si>
  <si>
    <t>Тепловая завеса ТВВ 12       /14,7кВт, 220 В, 2500м3/  1840*265*253</t>
  </si>
  <si>
    <t>Тепловая завеса ТВВ 15       /22,8кВт/220 В, 2300м3/ 1110*455*271</t>
  </si>
  <si>
    <t xml:space="preserve">Тепловая завеса ТВВ 16        /20,4кВт/220В, 3000м3/ 1550*395*310 </t>
  </si>
  <si>
    <t xml:space="preserve">Тепловая завеса ТВВ 22        /28,2кВт/220В, 4500м3/ 2000*395*310 </t>
  </si>
  <si>
    <t xml:space="preserve">Тепловая завеса ТВВ 36       /46кВт/220 В, 4000м3/ 2034*455*271 </t>
  </si>
  <si>
    <t>Тепловентилятор ТВ 3/6   /3кВт/220 В, 300 м3/  295*420*370</t>
  </si>
  <si>
    <t>Тепловентилятор ТВ 5/7 /5 кВт/220 В, 390 м3/  285*410*380</t>
  </si>
  <si>
    <t>Тепловентилятор ТВ 5/7СТ /5 кВт/220 В, 390 м3/  285*410*380</t>
  </si>
  <si>
    <t>Тепловентилятор ТВ 6/12  /6 кВт/380 В, 700 м3/  365*508*490</t>
  </si>
  <si>
    <t>Тепловентилятор ТВ 6/12СТ кругл /6 кВт/380 В,500 м3/  264*383*377</t>
  </si>
  <si>
    <t>Тепловентилятор ТВ 9/12СТ кругл /9 кВт/380 В,500 м3/  264*383*377</t>
  </si>
  <si>
    <t>Тепловентилятор ТВ 9/12 /9 кВт/380 В,500 м3/  264*383*377</t>
  </si>
  <si>
    <t>Тепловентилятор ТВ 12/18    /12 кВт/380 В,1400 м3/  378*510*595</t>
  </si>
  <si>
    <t>Тепловентилятор ТВ 12/22СТ    /12 кВт/380 В, 1300 м3/час  410*600*630</t>
  </si>
  <si>
    <t>Тепловентилятор ТВ 15/18     /15 кВт/380 В,1400 м3/  378*510*595</t>
  </si>
  <si>
    <t>Тепловентилятор ТВ 15/22СТ    /15 кВт/380 В, 1080 м3/ час 410*600*630</t>
  </si>
  <si>
    <t>Тепловентилятор ТВ 18/18    /18 кВт/380 В,1400 м3/  378*510*595</t>
  </si>
  <si>
    <t>Тепловентилятор ТВ 24/30 без в/р    /24 кВт/380 В,1700 м3/  390*510*595</t>
  </si>
  <si>
    <t>Тепловентилятор ТВ 24/33 СТ  /24 кВт/380 В, 2000 м3/час  410*620*700</t>
  </si>
  <si>
    <t>Тепловентилятор ТВ 30/30 без в/р   /30 кВт/380 В,1700 м3/  390*510*595</t>
  </si>
  <si>
    <t>Тепловентилятор ТВ 30/33СТ  /30 кВт/380 В, 2000 м3/час  410*620*700</t>
  </si>
  <si>
    <t>ТЕПЛОВЫЕ ЗАВЕСЫ</t>
  </si>
  <si>
    <t>Тепловая завеса ТВЗ   /3 кВт/220 В, 450 м3/  795*195*115</t>
  </si>
  <si>
    <t>Тепловая завеса Daire ST 508 /4,5кВт/220 В, 650м3/ 780*200*205</t>
  </si>
  <si>
    <t>Тепловая завеса Daire ST 610    /6кВт/380 В, 1100м3/  1000*215*230</t>
  </si>
  <si>
    <t>Тепловая завеса Daire ST 910  /9кВт/380 В, 1100м3/ 1000*215*230</t>
  </si>
  <si>
    <t>Тепловая завеса Daire ST 610S    /6кВт/380 В, 1400м3/  1008x295x255</t>
  </si>
  <si>
    <t>Тепловая завеса Daire ST 910S  /9кВт/380 В, 1400м3/  1008x295x255</t>
  </si>
  <si>
    <t>Тепловая завеса Daire ST 615 / 6кВт/380 В, 1600м3/  1500*215*230</t>
  </si>
  <si>
    <t>Тепловая завеса Daire ST 915  /9кВт/380 В, 1600м3/  1500*215*230</t>
  </si>
  <si>
    <t>Тепловая завеса Daire ST 615S / 6кВт/380 В, 2600м3/ 1430x295x255</t>
  </si>
  <si>
    <t>Тепловая завеса Daire ST 915S  /9кВт/380 В, 2600м3/  1430x295x255</t>
  </si>
  <si>
    <t>Тепловая завеса Daire HP 1220S  /12кВт/380 В,  3600м3/  1885x295x255</t>
  </si>
  <si>
    <t>Тепловая завеса Daire HP 1820S  /18кВт/380 В, 3600м3/ 1885x295x255</t>
  </si>
  <si>
    <t>Тепловая завеса Daire HP 2420S  /24кВт/380 В, 3600м3/  1885x295x255</t>
  </si>
  <si>
    <t>Тепловая завеса Daire HT 306   / 3кВт/220 В,  380м3/ 580*170*170</t>
  </si>
  <si>
    <t>Тепловая завеса Daire HT 508  /5кВт/220 В, 470м3/  800*170*170</t>
  </si>
  <si>
    <t>Тепловая завеса Daire HT 610 / 6кВт/220 В, 760м3/ 1085*170*170</t>
  </si>
  <si>
    <t>Тепловая завеса Daire HT 915  / 9кВт,380 В, 1140м3/  1570*170*170</t>
  </si>
  <si>
    <r>
      <t xml:space="preserve">Тепловентилятор  ТВ 3/5  </t>
    </r>
    <r>
      <rPr>
        <b/>
        <i/>
        <sz val="8"/>
        <rFont val="Arial"/>
        <family val="2"/>
      </rPr>
      <t xml:space="preserve">(в круглом корпусе)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/3кВт/220 В, 300 м3/ 375*320*360</t>
    </r>
  </si>
  <si>
    <r>
      <t>Тепловентилятор  ТВ</t>
    </r>
    <r>
      <rPr>
        <b/>
        <i/>
        <sz val="8"/>
        <rFont val="Arial"/>
        <family val="2"/>
      </rPr>
      <t>К</t>
    </r>
    <r>
      <rPr>
        <sz val="8"/>
        <rFont val="Arial"/>
        <family val="2"/>
      </rPr>
      <t xml:space="preserve"> 5/7 </t>
    </r>
    <r>
      <rPr>
        <b/>
        <sz val="8"/>
        <rFont val="Arial"/>
        <family val="2"/>
      </rPr>
      <t>(</t>
    </r>
    <r>
      <rPr>
        <b/>
        <i/>
        <sz val="8"/>
        <rFont val="Arial"/>
        <family val="2"/>
      </rPr>
      <t xml:space="preserve">в круглом корпусе) </t>
    </r>
    <r>
      <rPr>
        <sz val="8"/>
        <rFont val="Arial"/>
        <family val="2"/>
      </rPr>
      <t xml:space="preserve">   /5 кВт/220 В/ 375*320*360</t>
    </r>
  </si>
  <si>
    <r>
      <t>Тепловентилятор  ТВ</t>
    </r>
    <r>
      <rPr>
        <b/>
        <i/>
        <sz val="8"/>
        <rFont val="Arial"/>
        <family val="2"/>
      </rPr>
      <t>К</t>
    </r>
    <r>
      <rPr>
        <sz val="8"/>
        <rFont val="Arial"/>
        <family val="2"/>
      </rPr>
      <t xml:space="preserve"> 12/18     /12кВт/380 В, 1080 м3/  550*510*540</t>
    </r>
  </si>
  <si>
    <r>
      <t>Тепловентилятор  ТВ</t>
    </r>
    <r>
      <rPr>
        <b/>
        <i/>
        <sz val="8"/>
        <rFont val="Arial"/>
        <family val="2"/>
      </rPr>
      <t>К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 xml:space="preserve">15/18 </t>
    </r>
    <r>
      <rPr>
        <b/>
        <i/>
        <sz val="8"/>
        <rFont val="Arial"/>
        <family val="2"/>
      </rPr>
      <t xml:space="preserve"> (в круглом корпусе) </t>
    </r>
    <r>
      <rPr>
        <sz val="8"/>
        <rFont val="Arial"/>
        <family val="2"/>
      </rPr>
      <t xml:space="preserve">  /15кВт/380 В, 1080 м3/  450*450*550</t>
    </r>
  </si>
  <si>
    <r>
      <t>Тепловая</t>
    </r>
    <r>
      <rPr>
        <sz val="8"/>
        <rFont val="Lucida Sans"/>
        <family val="2"/>
      </rPr>
      <t xml:space="preserve"> </t>
    </r>
    <r>
      <rPr>
        <sz val="8"/>
        <rFont val="Arial"/>
        <family val="2"/>
      </rPr>
      <t>завеса</t>
    </r>
    <r>
      <rPr>
        <sz val="8"/>
        <rFont val="Lucida Sans"/>
        <family val="2"/>
      </rPr>
      <t xml:space="preserve"> Daire HP 1220  /12</t>
    </r>
    <r>
      <rPr>
        <sz val="8"/>
        <rFont val="Arial"/>
        <family val="2"/>
      </rPr>
      <t>кВт</t>
    </r>
    <r>
      <rPr>
        <sz val="8"/>
        <rFont val="Lucida Sans"/>
        <family val="2"/>
      </rPr>
      <t xml:space="preserve">/380 </t>
    </r>
    <r>
      <rPr>
        <sz val="8"/>
        <rFont val="Arial"/>
        <family val="2"/>
      </rPr>
      <t>В</t>
    </r>
    <r>
      <rPr>
        <sz val="8"/>
        <rFont val="Lucida Sans"/>
        <family val="2"/>
      </rPr>
      <t>,  3000</t>
    </r>
    <r>
      <rPr>
        <sz val="8"/>
        <rFont val="Arial"/>
        <family val="2"/>
      </rPr>
      <t>м</t>
    </r>
    <r>
      <rPr>
        <sz val="8"/>
        <rFont val="Lucida Sans"/>
        <family val="2"/>
      </rPr>
      <t>3/  1980*265*280</t>
    </r>
  </si>
  <si>
    <r>
      <t>Тепловая</t>
    </r>
    <r>
      <rPr>
        <sz val="8"/>
        <rFont val="Lucida Sans"/>
        <family val="2"/>
      </rPr>
      <t xml:space="preserve"> </t>
    </r>
    <r>
      <rPr>
        <sz val="8"/>
        <rFont val="Arial"/>
        <family val="2"/>
      </rPr>
      <t>завеса</t>
    </r>
    <r>
      <rPr>
        <sz val="8"/>
        <rFont val="Lucida Sans"/>
        <family val="2"/>
      </rPr>
      <t xml:space="preserve"> Daire HP 1820  /18</t>
    </r>
    <r>
      <rPr>
        <sz val="8"/>
        <rFont val="Arial"/>
        <family val="2"/>
      </rPr>
      <t>кВт</t>
    </r>
    <r>
      <rPr>
        <sz val="8"/>
        <rFont val="Lucida Sans"/>
        <family val="2"/>
      </rPr>
      <t xml:space="preserve">/380 </t>
    </r>
    <r>
      <rPr>
        <sz val="8"/>
        <rFont val="Arial"/>
        <family val="2"/>
      </rPr>
      <t>В</t>
    </r>
    <r>
      <rPr>
        <sz val="8"/>
        <rFont val="Lucida Sans"/>
        <family val="2"/>
      </rPr>
      <t>, 3000</t>
    </r>
    <r>
      <rPr>
        <sz val="8"/>
        <rFont val="Arial"/>
        <family val="2"/>
      </rPr>
      <t>м</t>
    </r>
    <r>
      <rPr>
        <sz val="8"/>
        <rFont val="Lucida Sans"/>
        <family val="2"/>
      </rPr>
      <t>3/  1980*265*280</t>
    </r>
  </si>
  <si>
    <r>
      <t>Тепловая</t>
    </r>
    <r>
      <rPr>
        <sz val="8"/>
        <rFont val="Lucida Sans"/>
        <family val="2"/>
      </rPr>
      <t xml:space="preserve"> </t>
    </r>
    <r>
      <rPr>
        <sz val="8"/>
        <rFont val="Arial"/>
        <family val="2"/>
      </rPr>
      <t>завеса</t>
    </r>
    <r>
      <rPr>
        <sz val="8"/>
        <rFont val="Lucida Sans"/>
        <family val="2"/>
      </rPr>
      <t xml:space="preserve"> Daire HP 2420  /24</t>
    </r>
    <r>
      <rPr>
        <sz val="8"/>
        <rFont val="Arial"/>
        <family val="2"/>
      </rPr>
      <t>кВт</t>
    </r>
    <r>
      <rPr>
        <sz val="8"/>
        <rFont val="Lucida Sans"/>
        <family val="2"/>
      </rPr>
      <t xml:space="preserve">/380 </t>
    </r>
    <r>
      <rPr>
        <sz val="8"/>
        <rFont val="Arial"/>
        <family val="2"/>
      </rPr>
      <t>В</t>
    </r>
    <r>
      <rPr>
        <sz val="8"/>
        <rFont val="Lucida Sans"/>
        <family val="2"/>
      </rPr>
      <t>, 3000</t>
    </r>
    <r>
      <rPr>
        <sz val="8"/>
        <rFont val="Arial"/>
        <family val="2"/>
      </rPr>
      <t>м</t>
    </r>
    <r>
      <rPr>
        <sz val="8"/>
        <rFont val="Lucida Sans"/>
        <family val="2"/>
      </rPr>
      <t>3/  1980*265*280</t>
    </r>
  </si>
  <si>
    <t>Тепловентилятор ТВ2/3  /2кВт/220 В, 140 м3/ 215*340*260</t>
  </si>
  <si>
    <t>Тепловентилятор ТВ2/3СТ  /2кВт/220 В, 140 м3/ 235*300*260</t>
  </si>
  <si>
    <t>Тепловентилятор ТВ 3/5 /3кВт/220 В, 300 м3/  330*400*300</t>
  </si>
  <si>
    <t>Тепловая завеса  ТВ 3С           /3 кВт/220 В, 360 м3/  580*200*110</t>
  </si>
  <si>
    <t>Тепловая завеса  ТВ 5С           /5 кВт/220 В, 480 м3/  800*200*110</t>
  </si>
  <si>
    <r>
      <t>Тепловая</t>
    </r>
    <r>
      <rPr>
        <sz val="8"/>
        <rFont val="Lucida Sans"/>
        <family val="2"/>
      </rPr>
      <t xml:space="preserve"> </t>
    </r>
    <r>
      <rPr>
        <sz val="8"/>
        <rFont val="Arial"/>
        <family val="2"/>
      </rPr>
      <t>завеса</t>
    </r>
    <r>
      <rPr>
        <sz val="8"/>
        <rFont val="Lucida Sans"/>
        <family val="2"/>
      </rPr>
      <t xml:space="preserve">  </t>
    </r>
    <r>
      <rPr>
        <sz val="8"/>
        <rFont val="Arial"/>
        <family val="2"/>
      </rPr>
      <t>ТВД</t>
    </r>
    <r>
      <rPr>
        <sz val="8"/>
        <rFont val="Lucida Sans"/>
        <family val="2"/>
      </rPr>
      <t xml:space="preserve"> 5          /5</t>
    </r>
    <r>
      <rPr>
        <sz val="8"/>
        <rFont val="Arial"/>
        <family val="2"/>
      </rPr>
      <t>кВт</t>
    </r>
    <r>
      <rPr>
        <sz val="8"/>
        <rFont val="Lucida Sans"/>
        <family val="2"/>
      </rPr>
      <t xml:space="preserve">/220 </t>
    </r>
    <r>
      <rPr>
        <sz val="8"/>
        <rFont val="Arial"/>
        <family val="2"/>
      </rPr>
      <t>В</t>
    </r>
    <r>
      <rPr>
        <sz val="8"/>
        <rFont val="Lucida Sans"/>
        <family val="2"/>
      </rPr>
      <t xml:space="preserve">,660 </t>
    </r>
    <r>
      <rPr>
        <sz val="8"/>
        <rFont val="Arial"/>
        <family val="2"/>
      </rPr>
      <t>м</t>
    </r>
    <r>
      <rPr>
        <sz val="8"/>
        <rFont val="Lucida Sans"/>
        <family val="2"/>
      </rPr>
      <t>3/ 1000*200*150</t>
    </r>
  </si>
  <si>
    <t>http://www.rus-zima.ru</t>
  </si>
  <si>
    <t>Тепловентилятор KX-2</t>
  </si>
  <si>
    <t>e-mail: zakaz@rus-zima.ru</t>
  </si>
  <si>
    <t xml:space="preserve">Тел./факс 7 (3412) 230-475 </t>
  </si>
  <si>
    <t>426039 г. Ижевск, Воткинское шоссе, д.180, оф. 403</t>
  </si>
  <si>
    <t>Электрические конвекторы</t>
  </si>
  <si>
    <t>Конвектор Daire V-1000 XM</t>
  </si>
  <si>
    <t>Конвектор Daire V-1500 XM</t>
  </si>
  <si>
    <t>Конвектор Daire V-2000 XM</t>
  </si>
  <si>
    <t>Газовые обогреватели</t>
  </si>
  <si>
    <t>Daire ГП-10</t>
  </si>
  <si>
    <t>Daire ГП-18</t>
  </si>
  <si>
    <t>Daire ГП-30</t>
  </si>
  <si>
    <t>Daire ГП-38</t>
  </si>
  <si>
    <t>Daire ГП-57</t>
  </si>
  <si>
    <t>Daire ГП-81</t>
  </si>
  <si>
    <t>Дизельные пушки (прямого нагрева)</t>
  </si>
  <si>
    <t>Daire ДП-15PN</t>
  </si>
  <si>
    <t>Daire ДП-20PN</t>
  </si>
  <si>
    <t>Daire ДП-30PN</t>
  </si>
  <si>
    <t>Daire ДП-45PN</t>
  </si>
  <si>
    <t>Daire ДП-65PN</t>
  </si>
  <si>
    <t>Дизельные пушки (не прямого нагрева)</t>
  </si>
  <si>
    <t>Daire ДП-52NN</t>
  </si>
  <si>
    <t>Daire ДП-21NN</t>
  </si>
  <si>
    <t>Теплотехника производства "Купол"</t>
  </si>
  <si>
    <t>Теплотехника производства "Daire"</t>
  </si>
  <si>
    <t>Тепловая завеса  ТВ 9С           /9 кВт 1585 мм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</si>
</sst>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&quot;р.&quot;"/>
    <numFmt numFmtId="182" formatCode="#,##0.000"/>
    <numFmt numFmtId="183" formatCode="#,##0.0"/>
    <numFmt numFmtId="184" formatCode="0.000"/>
    <numFmt numFmtId="185" formatCode="#,##0&quot;р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0;[Red]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i/>
      <sz val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u val="single"/>
      <sz val="12"/>
      <color indexed="12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9"/>
      <color indexed="8"/>
      <name val="宋体"/>
      <family val="0"/>
    </font>
    <font>
      <sz val="12"/>
      <color indexed="8"/>
      <name val="宋体"/>
      <family val="0"/>
    </font>
    <font>
      <u val="single"/>
      <sz val="7.5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Lucida Sans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23" borderId="8" applyNumberForma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30" fillId="0" borderId="0">
      <alignment/>
      <protection/>
    </xf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177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>
      <alignment/>
      <protection/>
    </xf>
    <xf numFmtId="176" fontId="32" fillId="0" borderId="0" applyFont="0" applyFill="0" applyBorder="0" applyAlignment="0" applyProtection="0"/>
    <xf numFmtId="178" fontId="32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68">
      <alignment/>
      <protection/>
    </xf>
    <xf numFmtId="0" fontId="2" fillId="24" borderId="0" xfId="68" applyFont="1" applyFill="1" applyBorder="1">
      <alignment/>
      <protection/>
    </xf>
    <xf numFmtId="0" fontId="27" fillId="24" borderId="0" xfId="68" applyFont="1" applyFill="1" applyAlignment="1">
      <alignment horizontal="right"/>
      <protection/>
    </xf>
    <xf numFmtId="0" fontId="3" fillId="24" borderId="0" xfId="68" applyFont="1" applyFill="1" applyBorder="1">
      <alignment/>
      <protection/>
    </xf>
    <xf numFmtId="0" fontId="3" fillId="24" borderId="0" xfId="68" applyFont="1" applyFill="1" applyBorder="1" applyAlignment="1">
      <alignment vertical="center"/>
      <protection/>
    </xf>
    <xf numFmtId="0" fontId="1" fillId="24" borderId="0" xfId="68" applyFont="1" applyFill="1" applyAlignment="1">
      <alignment vertical="center"/>
      <protection/>
    </xf>
    <xf numFmtId="0" fontId="0" fillId="24" borderId="0" xfId="68" applyFont="1" applyFill="1">
      <alignment/>
      <protection/>
    </xf>
    <xf numFmtId="0" fontId="1" fillId="25" borderId="10" xfId="68" applyFont="1" applyFill="1" applyBorder="1" applyAlignment="1">
      <alignment horizontal="center" wrapText="1"/>
      <protection/>
    </xf>
    <xf numFmtId="0" fontId="5" fillId="25" borderId="11" xfId="68" applyFont="1" applyFill="1" applyBorder="1" applyAlignment="1">
      <alignment horizontal="center" wrapText="1"/>
      <protection/>
    </xf>
    <xf numFmtId="0" fontId="4" fillId="26" borderId="12" xfId="68" applyFont="1" applyFill="1" applyBorder="1" applyAlignment="1">
      <alignment wrapText="1"/>
      <protection/>
    </xf>
    <xf numFmtId="0" fontId="5" fillId="26" borderId="13" xfId="68" applyFont="1" applyFill="1" applyBorder="1" applyAlignment="1">
      <alignment wrapText="1"/>
      <protection/>
    </xf>
    <xf numFmtId="0" fontId="6" fillId="27" borderId="12" xfId="68" applyFont="1" applyFill="1" applyBorder="1" applyAlignment="1">
      <alignment horizontal="left" wrapText="1"/>
      <protection/>
    </xf>
    <xf numFmtId="0" fontId="5" fillId="27" borderId="12" xfId="68" applyFont="1" applyFill="1" applyBorder="1" applyAlignment="1">
      <alignment wrapText="1"/>
      <protection/>
    </xf>
    <xf numFmtId="0" fontId="1" fillId="0" borderId="12" xfId="68" applyFont="1" applyBorder="1" applyAlignment="1">
      <alignment wrapText="1"/>
      <protection/>
    </xf>
    <xf numFmtId="0" fontId="5" fillId="0" borderId="14" xfId="68" applyFont="1" applyFill="1" applyBorder="1" applyAlignment="1">
      <alignment horizontal="right" wrapText="1"/>
      <protection/>
    </xf>
    <xf numFmtId="0" fontId="6" fillId="27" borderId="12" xfId="68" applyFont="1" applyFill="1" applyBorder="1" applyAlignment="1">
      <alignment wrapText="1"/>
      <protection/>
    </xf>
    <xf numFmtId="0" fontId="5" fillId="27" borderId="10" xfId="68" applyFont="1" applyFill="1" applyBorder="1" applyAlignment="1">
      <alignment wrapText="1"/>
      <protection/>
    </xf>
    <xf numFmtId="0" fontId="5" fillId="0" borderId="10" xfId="68" applyFont="1" applyFill="1" applyBorder="1" applyAlignment="1">
      <alignment horizontal="right" wrapText="1"/>
      <protection/>
    </xf>
    <xf numFmtId="0" fontId="1" fillId="0" borderId="12" xfId="68" applyFont="1" applyFill="1" applyBorder="1" applyAlignment="1">
      <alignment wrapText="1"/>
      <protection/>
    </xf>
    <xf numFmtId="0" fontId="0" fillId="28" borderId="0" xfId="68" applyFill="1">
      <alignment/>
      <protection/>
    </xf>
    <xf numFmtId="1" fontId="5" fillId="0" borderId="11" xfId="68" applyNumberFormat="1" applyFont="1" applyFill="1" applyBorder="1" applyAlignment="1">
      <alignment horizontal="right" wrapText="1"/>
      <protection/>
    </xf>
    <xf numFmtId="0" fontId="0" fillId="0" borderId="0" xfId="68" applyFill="1">
      <alignment/>
      <protection/>
    </xf>
    <xf numFmtId="0" fontId="0" fillId="0" borderId="0" xfId="68" applyFont="1">
      <alignment/>
      <protection/>
    </xf>
    <xf numFmtId="1" fontId="27" fillId="24" borderId="0" xfId="68" applyNumberFormat="1" applyFont="1" applyFill="1" applyAlignment="1">
      <alignment horizontal="right"/>
      <protection/>
    </xf>
    <xf numFmtId="1" fontId="28" fillId="24" borderId="0" xfId="68" applyNumberFormat="1" applyFont="1" applyFill="1" applyAlignment="1">
      <alignment horizontal="right"/>
      <protection/>
    </xf>
    <xf numFmtId="1" fontId="29" fillId="24" borderId="0" xfId="52" applyNumberFormat="1" applyFont="1" applyFill="1" applyAlignment="1" applyProtection="1">
      <alignment horizontal="right"/>
      <protection/>
    </xf>
    <xf numFmtId="1" fontId="5" fillId="25" borderId="11" xfId="68" applyNumberFormat="1" applyFont="1" applyFill="1" applyBorder="1" applyAlignment="1">
      <alignment horizontal="center" wrapText="1"/>
      <protection/>
    </xf>
    <xf numFmtId="1" fontId="5" fillId="26" borderId="10" xfId="68" applyNumberFormat="1" applyFont="1" applyFill="1" applyBorder="1" applyAlignment="1">
      <alignment wrapText="1"/>
      <protection/>
    </xf>
    <xf numFmtId="1" fontId="5" fillId="27" borderId="14" xfId="68" applyNumberFormat="1" applyFont="1" applyFill="1" applyBorder="1" applyAlignment="1">
      <alignment wrapText="1"/>
      <protection/>
    </xf>
    <xf numFmtId="1" fontId="5" fillId="27" borderId="11" xfId="68" applyNumberFormat="1" applyFont="1" applyFill="1" applyBorder="1" applyAlignment="1">
      <alignment wrapText="1"/>
      <protection/>
    </xf>
    <xf numFmtId="1" fontId="5" fillId="27" borderId="10" xfId="68" applyNumberFormat="1" applyFont="1" applyFill="1" applyBorder="1" applyAlignment="1">
      <alignment wrapText="1"/>
      <protection/>
    </xf>
    <xf numFmtId="1" fontId="5" fillId="27" borderId="15" xfId="68" applyNumberFormat="1" applyFont="1" applyFill="1" applyBorder="1" applyAlignment="1">
      <alignment wrapText="1"/>
      <protection/>
    </xf>
    <xf numFmtId="1" fontId="0" fillId="0" borderId="0" xfId="68" applyNumberFormat="1">
      <alignment/>
      <protection/>
    </xf>
    <xf numFmtId="1" fontId="12" fillId="24" borderId="0" xfId="52" applyNumberFormat="1" applyFill="1" applyBorder="1" applyAlignment="1" applyProtection="1">
      <alignment horizontal="right"/>
      <protection/>
    </xf>
    <xf numFmtId="14" fontId="0" fillId="0" borderId="13" xfId="68" applyNumberFormat="1" applyBorder="1">
      <alignment/>
      <protection/>
    </xf>
    <xf numFmtId="1" fontId="0" fillId="0" borderId="16" xfId="68" applyNumberFormat="1" applyBorder="1">
      <alignment/>
      <protection/>
    </xf>
    <xf numFmtId="1" fontId="0" fillId="0" borderId="11" xfId="68" applyNumberFormat="1" applyBorder="1">
      <alignment/>
      <protection/>
    </xf>
    <xf numFmtId="16" fontId="0" fillId="0" borderId="13" xfId="68" applyNumberFormat="1" applyBorder="1">
      <alignment/>
      <protection/>
    </xf>
    <xf numFmtId="16" fontId="0" fillId="0" borderId="0" xfId="68" applyNumberFormat="1">
      <alignment/>
      <protection/>
    </xf>
    <xf numFmtId="1" fontId="0" fillId="0" borderId="17" xfId="68" applyNumberFormat="1" applyBorder="1">
      <alignment/>
      <protection/>
    </xf>
    <xf numFmtId="16" fontId="0" fillId="0" borderId="0" xfId="68" applyNumberFormat="1" applyBorder="1">
      <alignment/>
      <protection/>
    </xf>
    <xf numFmtId="1" fontId="0" fillId="0" borderId="0" xfId="68" applyNumberFormat="1" applyBorder="1">
      <alignment/>
      <protection/>
    </xf>
    <xf numFmtId="0" fontId="6" fillId="27" borderId="17" xfId="68" applyFont="1" applyFill="1" applyBorder="1" applyAlignment="1">
      <alignment wrapText="1"/>
      <protection/>
    </xf>
    <xf numFmtId="0" fontId="5" fillId="27" borderId="17" xfId="68" applyFont="1" applyFill="1" applyBorder="1" applyAlignment="1">
      <alignment wrapText="1"/>
      <protection/>
    </xf>
    <xf numFmtId="0" fontId="0" fillId="0" borderId="17" xfId="68" applyFont="1" applyBorder="1">
      <alignment/>
      <protection/>
    </xf>
    <xf numFmtId="0" fontId="0" fillId="0" borderId="17" xfId="68" applyBorder="1">
      <alignment/>
      <protection/>
    </xf>
    <xf numFmtId="0" fontId="4" fillId="26" borderId="18" xfId="68" applyFont="1" applyFill="1" applyBorder="1" applyAlignment="1">
      <alignment wrapText="1"/>
      <protection/>
    </xf>
    <xf numFmtId="0" fontId="5" fillId="26" borderId="19" xfId="68" applyFont="1" applyFill="1" applyBorder="1" applyAlignment="1">
      <alignment wrapText="1"/>
      <protection/>
    </xf>
    <xf numFmtId="1" fontId="5" fillId="26" borderId="19" xfId="68" applyNumberFormat="1" applyFont="1" applyFill="1" applyBorder="1" applyAlignment="1">
      <alignment wrapText="1"/>
      <protection/>
    </xf>
    <xf numFmtId="1" fontId="5" fillId="27" borderId="17" xfId="68" applyNumberFormat="1" applyFont="1" applyFill="1" applyBorder="1" applyAlignment="1">
      <alignment wrapText="1"/>
      <protection/>
    </xf>
    <xf numFmtId="0" fontId="1" fillId="0" borderId="17" xfId="68" applyFont="1" applyFill="1" applyBorder="1" applyAlignment="1">
      <alignment wrapText="1"/>
      <protection/>
    </xf>
    <xf numFmtId="0" fontId="0" fillId="0" borderId="17" xfId="68" applyFont="1" applyFill="1" applyBorder="1" applyAlignment="1">
      <alignment wrapText="1"/>
      <protection/>
    </xf>
    <xf numFmtId="1" fontId="0" fillId="0" borderId="17" xfId="68" applyNumberFormat="1" applyFont="1" applyFill="1" applyBorder="1" applyAlignment="1">
      <alignment wrapText="1"/>
      <protection/>
    </xf>
    <xf numFmtId="0" fontId="1" fillId="0" borderId="17" xfId="68" applyFont="1" applyBorder="1" applyAlignment="1">
      <alignment wrapText="1"/>
      <protection/>
    </xf>
    <xf numFmtId="0" fontId="5" fillId="0" borderId="17" xfId="68" applyFont="1" applyFill="1" applyBorder="1" applyAlignment="1">
      <alignment horizontal="right" wrapText="1"/>
      <protection/>
    </xf>
    <xf numFmtId="3" fontId="35" fillId="0" borderId="17" xfId="68" applyNumberFormat="1" applyFont="1" applyFill="1" applyBorder="1" applyAlignment="1">
      <alignment horizontal="right" vertical="center"/>
      <protection/>
    </xf>
    <xf numFmtId="49" fontId="6" fillId="27" borderId="17" xfId="68" applyNumberFormat="1" applyFont="1" applyFill="1" applyBorder="1" applyAlignment="1">
      <alignment wrapText="1"/>
      <protection/>
    </xf>
    <xf numFmtId="1" fontId="6" fillId="27" borderId="17" xfId="68" applyNumberFormat="1" applyFont="1" applyFill="1" applyBorder="1" applyAlignment="1">
      <alignment wrapText="1"/>
      <protection/>
    </xf>
    <xf numFmtId="3" fontId="0" fillId="0" borderId="17" xfId="72" applyNumberFormat="1" applyFont="1" applyFill="1" applyBorder="1" applyAlignment="1">
      <alignment horizontal="left"/>
      <protection/>
    </xf>
    <xf numFmtId="3" fontId="1" fillId="0" borderId="17" xfId="71" applyNumberFormat="1" applyFont="1" applyFill="1" applyBorder="1" applyAlignment="1">
      <alignment horizontal="right" vertical="center"/>
      <protection/>
    </xf>
    <xf numFmtId="1" fontId="5" fillId="0" borderId="17" xfId="68" applyNumberFormat="1" applyFont="1" applyFill="1" applyBorder="1" applyAlignment="1">
      <alignment horizontal="right" wrapText="1"/>
      <protection/>
    </xf>
  </cellXfs>
  <cellStyles count="75">
    <cellStyle name="Normal" xfId="0"/>
    <cellStyle name="_!!!" xfId="15"/>
    <cellStyle name="_2006_Price_History" xfId="16"/>
    <cellStyle name="_2006_Price_History_!2008-Вода" xfId="17"/>
    <cellStyle name="_2006_Price_History_Midea_WH_PI" xfId="18"/>
    <cellStyle name="_2006_Price_History_WH_Midea_2008_Final_Order+PI_ver.1" xfId="19"/>
    <cellStyle name="_Лист1" xfId="20"/>
    <cellStyle name="_Теплотехника_2006" xfId="21"/>
    <cellStyle name="_Теплотехника_2006_!2008-Вода" xfId="22"/>
    <cellStyle name="_Теплотехника_2006_Midea_WH_PI" xfId="23"/>
    <cellStyle name="_Теплотехника_2006_WH_Midea_2008_Final_Order+PI_ver.1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Гиперссылка 2" xfId="53"/>
    <cellStyle name="Гиперссылка 3" xfId="54"/>
    <cellStyle name="Currency" xfId="55"/>
    <cellStyle name="Currency [0]" xfId="56"/>
    <cellStyle name="Денежный 2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3" xfId="68"/>
    <cellStyle name="Обычный 3" xfId="69"/>
    <cellStyle name="Обычный 3 2" xfId="70"/>
    <cellStyle name="Обычный 4" xfId="71"/>
    <cellStyle name="Обычный 5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Хороший" xfId="83"/>
    <cellStyle name="千位分隔[0]_0920俄罗斯" xfId="84"/>
    <cellStyle name="千位分隔_0920俄罗斯" xfId="85"/>
    <cellStyle name="常规_0920俄罗斯" xfId="86"/>
    <cellStyle name="货币[0]_0920俄罗斯" xfId="87"/>
    <cellStyle name="货币_0920俄罗斯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2190750</xdr:colOff>
      <xdr:row>5</xdr:row>
      <xdr:rowOff>0</xdr:rowOff>
    </xdr:to>
    <xdr:pic>
      <xdr:nvPicPr>
        <xdr:cNvPr id="1" name="Pictur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152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2190750</xdr:colOff>
      <xdr:row>5</xdr:row>
      <xdr:rowOff>0</xdr:rowOff>
    </xdr:to>
    <xdr:pic>
      <xdr:nvPicPr>
        <xdr:cNvPr id="1" name="Pictur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152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uszima2011@yandex.ru" TargetMode="External" /><Relationship Id="rId2" Type="http://schemas.openxmlformats.org/officeDocument/2006/relationships/hyperlink" Target="http://www.rus-zima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uszima2011@yandex.ru" TargetMode="External" /><Relationship Id="rId2" Type="http://schemas.openxmlformats.org/officeDocument/2006/relationships/hyperlink" Target="http://www.rus-zima.ru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49"/>
  <sheetViews>
    <sheetView view="pageBreakPreview" zoomScaleSheetLayoutView="100" zoomScalePageLayoutView="55" workbookViewId="0" topLeftCell="A25">
      <selection activeCell="G34" sqref="G34"/>
    </sheetView>
  </sheetViews>
  <sheetFormatPr defaultColWidth="9.140625" defaultRowHeight="12.75"/>
  <cols>
    <col min="1" max="1" width="92.421875" style="23" customWidth="1"/>
    <col min="2" max="2" width="11.140625" style="1" customWidth="1"/>
    <col min="3" max="3" width="11.28125" style="33" customWidth="1"/>
    <col min="4" max="87" width="9.140625" style="1" customWidth="1"/>
    <col min="88" max="88" width="9.140625" style="1" hidden="1" customWidth="1"/>
    <col min="89" max="89" width="10.140625" style="1" hidden="1" customWidth="1"/>
    <col min="90" max="91" width="9.140625" style="33" hidden="1" customWidth="1"/>
    <col min="92" max="93" width="9.140625" style="1" hidden="1" customWidth="1"/>
    <col min="94" max="95" width="9.140625" style="33" hidden="1" customWidth="1"/>
    <col min="96" max="96" width="9.140625" style="1" hidden="1" customWidth="1"/>
    <col min="97" max="16384" width="9.140625" style="1" customWidth="1"/>
  </cols>
  <sheetData>
    <row r="1" spans="1:3" ht="15.75">
      <c r="A1" s="2"/>
      <c r="B1" s="3"/>
      <c r="C1" s="24"/>
    </row>
    <row r="2" spans="1:3" ht="15">
      <c r="A2" s="4"/>
      <c r="B2" s="25"/>
      <c r="C2" s="25" t="s">
        <v>98</v>
      </c>
    </row>
    <row r="3" spans="1:3" ht="15">
      <c r="A3" s="5"/>
      <c r="B3" s="25"/>
      <c r="C3" s="25" t="s">
        <v>97</v>
      </c>
    </row>
    <row r="4" spans="1:3" ht="15">
      <c r="A4" s="6"/>
      <c r="B4" s="25"/>
      <c r="C4" s="25" t="s">
        <v>4</v>
      </c>
    </row>
    <row r="5" spans="1:3" ht="15">
      <c r="A5" s="6"/>
      <c r="B5" s="26"/>
      <c r="C5" s="26" t="s">
        <v>96</v>
      </c>
    </row>
    <row r="6" spans="1:3" ht="13.5" thickBot="1">
      <c r="A6" s="7"/>
      <c r="B6" s="34"/>
      <c r="C6" s="34" t="s">
        <v>94</v>
      </c>
    </row>
    <row r="7" spans="1:3" ht="23.25" thickBot="1">
      <c r="A7" s="8" t="s">
        <v>0</v>
      </c>
      <c r="B7" s="9" t="s">
        <v>1</v>
      </c>
      <c r="C7" s="27" t="s">
        <v>2</v>
      </c>
    </row>
    <row r="8" spans="1:3" ht="13.5" customHeight="1" thickBot="1">
      <c r="A8" s="10" t="s">
        <v>119</v>
      </c>
      <c r="B8" s="11"/>
      <c r="C8" s="28"/>
    </row>
    <row r="9" spans="1:95" ht="13.5" customHeight="1" thickBot="1">
      <c r="A9" s="12" t="s">
        <v>3</v>
      </c>
      <c r="B9" s="13"/>
      <c r="C9" s="29"/>
      <c r="CK9" s="35">
        <v>42256</v>
      </c>
      <c r="CL9" s="36">
        <v>27</v>
      </c>
      <c r="CM9" s="37">
        <v>15</v>
      </c>
      <c r="CO9" s="39">
        <v>42390</v>
      </c>
      <c r="CP9" s="33">
        <v>27</v>
      </c>
      <c r="CQ9" s="33">
        <v>15</v>
      </c>
    </row>
    <row r="10" spans="1:95" ht="13.5" customHeight="1" thickBot="1">
      <c r="A10" s="14" t="s">
        <v>81</v>
      </c>
      <c r="B10" s="15">
        <v>3640</v>
      </c>
      <c r="C10" s="21">
        <f>B10*0.85</f>
        <v>3094</v>
      </c>
      <c r="CK10" s="1">
        <v>1800</v>
      </c>
      <c r="CL10" s="33">
        <f>CK10*1.27</f>
        <v>2286</v>
      </c>
      <c r="CM10" s="33">
        <f>CK10*1.15</f>
        <v>2070</v>
      </c>
      <c r="CO10" s="1">
        <v>1800</v>
      </c>
      <c r="CP10" s="33">
        <f>CO10*1.27</f>
        <v>2286</v>
      </c>
      <c r="CQ10" s="33">
        <f>CO10*1.15</f>
        <v>2070</v>
      </c>
    </row>
    <row r="11" spans="1:95" ht="13.5" customHeight="1" thickBot="1">
      <c r="A11" s="14" t="s">
        <v>15</v>
      </c>
      <c r="B11" s="15">
        <v>3820</v>
      </c>
      <c r="C11" s="21">
        <f aca="true" t="shared" si="0" ref="C11:C19">B11*0.85</f>
        <v>3247</v>
      </c>
      <c r="CK11" s="1">
        <v>1850</v>
      </c>
      <c r="CL11" s="33">
        <f aca="true" t="shared" si="1" ref="CL11:CL49">CK11*1.27</f>
        <v>2349.5</v>
      </c>
      <c r="CM11" s="33">
        <f aca="true" t="shared" si="2" ref="CM11:CM49">CK11*1.15</f>
        <v>2127.5</v>
      </c>
      <c r="CO11" s="1">
        <v>1850</v>
      </c>
      <c r="CP11" s="33">
        <f aca="true" t="shared" si="3" ref="CP11:CP49">CO11*1.27</f>
        <v>2349.5</v>
      </c>
      <c r="CQ11" s="33">
        <f aca="true" t="shared" si="4" ref="CQ11:CQ49">CO11*1.15</f>
        <v>2127.5</v>
      </c>
    </row>
    <row r="12" spans="1:95" ht="13.5" customHeight="1" thickBot="1">
      <c r="A12" s="14" t="s">
        <v>82</v>
      </c>
      <c r="B12" s="15">
        <v>5100</v>
      </c>
      <c r="C12" s="21">
        <f t="shared" si="0"/>
        <v>4335</v>
      </c>
      <c r="CK12" s="1">
        <v>2400</v>
      </c>
      <c r="CL12" s="33">
        <f t="shared" si="1"/>
        <v>3048</v>
      </c>
      <c r="CM12" s="33">
        <f t="shared" si="2"/>
        <v>2760</v>
      </c>
      <c r="CO12" s="1">
        <v>2400</v>
      </c>
      <c r="CP12" s="33">
        <f t="shared" si="3"/>
        <v>3048</v>
      </c>
      <c r="CQ12" s="33">
        <f t="shared" si="4"/>
        <v>2760</v>
      </c>
    </row>
    <row r="13" spans="1:95" ht="13.5" customHeight="1" thickBot="1">
      <c r="A13" s="14" t="s">
        <v>16</v>
      </c>
      <c r="B13" s="15">
        <v>5100</v>
      </c>
      <c r="C13" s="21">
        <f t="shared" si="0"/>
        <v>4335</v>
      </c>
      <c r="CK13" s="1">
        <v>2400</v>
      </c>
      <c r="CL13" s="33">
        <f t="shared" si="1"/>
        <v>3048</v>
      </c>
      <c r="CM13" s="33">
        <f t="shared" si="2"/>
        <v>2760</v>
      </c>
      <c r="CO13" s="1">
        <v>2400</v>
      </c>
      <c r="CP13" s="33">
        <f t="shared" si="3"/>
        <v>3048</v>
      </c>
      <c r="CQ13" s="33">
        <f t="shared" si="4"/>
        <v>2760</v>
      </c>
    </row>
    <row r="14" spans="1:95" ht="13.5" customHeight="1" thickBot="1">
      <c r="A14" s="14" t="s">
        <v>17</v>
      </c>
      <c r="B14" s="15">
        <v>7280</v>
      </c>
      <c r="C14" s="21">
        <f t="shared" si="0"/>
        <v>6188</v>
      </c>
      <c r="CK14" s="1">
        <v>3500</v>
      </c>
      <c r="CL14" s="33">
        <f t="shared" si="1"/>
        <v>4445</v>
      </c>
      <c r="CM14" s="33">
        <f t="shared" si="2"/>
        <v>4024.9999999999995</v>
      </c>
      <c r="CO14" s="1">
        <v>3500</v>
      </c>
      <c r="CP14" s="33">
        <f t="shared" si="3"/>
        <v>4445</v>
      </c>
      <c r="CQ14" s="33">
        <f t="shared" si="4"/>
        <v>4024.9999999999995</v>
      </c>
    </row>
    <row r="15" spans="1:95" ht="13.5" customHeight="1" thickBot="1">
      <c r="A15" s="14" t="s">
        <v>18</v>
      </c>
      <c r="B15" s="15">
        <v>11820</v>
      </c>
      <c r="C15" s="21">
        <f t="shared" si="0"/>
        <v>10047</v>
      </c>
      <c r="CK15" s="1">
        <v>4500</v>
      </c>
      <c r="CL15" s="33">
        <f t="shared" si="1"/>
        <v>5715</v>
      </c>
      <c r="CM15" s="33">
        <f t="shared" si="2"/>
        <v>5175</v>
      </c>
      <c r="CO15" s="1">
        <v>6200</v>
      </c>
      <c r="CP15" s="33">
        <v>6661</v>
      </c>
      <c r="CQ15" s="33">
        <v>6661</v>
      </c>
    </row>
    <row r="16" spans="1:95" ht="13.5" customHeight="1" thickBot="1">
      <c r="A16" s="14" t="s">
        <v>83</v>
      </c>
      <c r="B16" s="15">
        <v>10910</v>
      </c>
      <c r="C16" s="21">
        <f t="shared" si="0"/>
        <v>9273.5</v>
      </c>
      <c r="CK16" s="1">
        <v>5100</v>
      </c>
      <c r="CL16" s="33">
        <f t="shared" si="1"/>
        <v>6477</v>
      </c>
      <c r="CM16" s="33">
        <f t="shared" si="2"/>
        <v>5865</v>
      </c>
      <c r="CO16" s="1">
        <v>5100</v>
      </c>
      <c r="CP16" s="33">
        <f t="shared" si="3"/>
        <v>6477</v>
      </c>
      <c r="CQ16" s="33">
        <f t="shared" si="4"/>
        <v>5865</v>
      </c>
    </row>
    <row r="17" spans="1:95" ht="13.5" customHeight="1" thickBot="1">
      <c r="A17" s="14" t="s">
        <v>19</v>
      </c>
      <c r="B17" s="15">
        <v>12550</v>
      </c>
      <c r="C17" s="21">
        <f t="shared" si="0"/>
        <v>10667.5</v>
      </c>
      <c r="CK17" s="1">
        <v>4990</v>
      </c>
      <c r="CL17" s="33">
        <f t="shared" si="1"/>
        <v>6337.3</v>
      </c>
      <c r="CM17" s="33">
        <f t="shared" si="2"/>
        <v>5738.5</v>
      </c>
      <c r="CO17" s="1">
        <v>6660</v>
      </c>
      <c r="CP17" s="33">
        <v>7410</v>
      </c>
      <c r="CQ17" s="33">
        <v>7410</v>
      </c>
    </row>
    <row r="18" spans="1:95" ht="13.5" customHeight="1" thickBot="1">
      <c r="A18" s="14" t="s">
        <v>84</v>
      </c>
      <c r="B18" s="15">
        <v>12550</v>
      </c>
      <c r="C18" s="21">
        <f t="shared" si="0"/>
        <v>10667.5</v>
      </c>
      <c r="CK18" s="1">
        <v>5400</v>
      </c>
      <c r="CL18" s="33">
        <f t="shared" si="1"/>
        <v>6858</v>
      </c>
      <c r="CM18" s="33">
        <f t="shared" si="2"/>
        <v>6209.999999999999</v>
      </c>
      <c r="CP18" s="33">
        <f t="shared" si="3"/>
        <v>0</v>
      </c>
      <c r="CQ18" s="33">
        <f t="shared" si="4"/>
        <v>0</v>
      </c>
    </row>
    <row r="19" spans="1:95" ht="13.5" customHeight="1" thickBot="1">
      <c r="A19" s="14" t="s">
        <v>20</v>
      </c>
      <c r="B19" s="15">
        <v>18000</v>
      </c>
      <c r="C19" s="21">
        <f t="shared" si="0"/>
        <v>15300</v>
      </c>
      <c r="CK19" s="1">
        <v>6100</v>
      </c>
      <c r="CL19" s="33">
        <f t="shared" si="1"/>
        <v>7747</v>
      </c>
      <c r="CM19" s="33">
        <f t="shared" si="2"/>
        <v>7014.999999999999</v>
      </c>
      <c r="CO19" s="1">
        <v>9530</v>
      </c>
      <c r="CP19" s="33">
        <f t="shared" si="3"/>
        <v>12103.1</v>
      </c>
      <c r="CQ19" s="33">
        <f t="shared" si="4"/>
        <v>10959.5</v>
      </c>
    </row>
    <row r="20" spans="1:95" ht="13.5" customHeight="1" thickBot="1">
      <c r="A20" s="16" t="s">
        <v>21</v>
      </c>
      <c r="B20" s="17"/>
      <c r="C20" s="30"/>
      <c r="CL20" s="33">
        <f t="shared" si="1"/>
        <v>0</v>
      </c>
      <c r="CM20" s="33">
        <f t="shared" si="2"/>
        <v>0</v>
      </c>
      <c r="CP20" s="33">
        <f t="shared" si="3"/>
        <v>0</v>
      </c>
      <c r="CQ20" s="33">
        <f t="shared" si="4"/>
        <v>0</v>
      </c>
    </row>
    <row r="21" spans="1:95" ht="13.5" customHeight="1" thickBot="1">
      <c r="A21" s="14" t="s">
        <v>22</v>
      </c>
      <c r="B21" s="18">
        <v>15820</v>
      </c>
      <c r="C21" s="21">
        <f>B21*0.85</f>
        <v>13447</v>
      </c>
      <c r="CK21" s="1">
        <v>7970</v>
      </c>
      <c r="CL21" s="33">
        <f t="shared" si="1"/>
        <v>10121.9</v>
      </c>
      <c r="CM21" s="33">
        <f t="shared" si="2"/>
        <v>9165.5</v>
      </c>
      <c r="CO21" s="1">
        <v>7970</v>
      </c>
      <c r="CP21" s="33">
        <f t="shared" si="3"/>
        <v>10121.9</v>
      </c>
      <c r="CQ21" s="33">
        <f t="shared" si="4"/>
        <v>9165.5</v>
      </c>
    </row>
    <row r="22" spans="1:95" ht="13.5" customHeight="1" thickBot="1">
      <c r="A22" s="14" t="s">
        <v>23</v>
      </c>
      <c r="B22" s="15">
        <v>20010</v>
      </c>
      <c r="C22" s="21">
        <f>B22*0.85</f>
        <v>17008.5</v>
      </c>
      <c r="CK22" s="1">
        <v>9680</v>
      </c>
      <c r="CL22" s="33">
        <f t="shared" si="1"/>
        <v>12293.6</v>
      </c>
      <c r="CM22" s="33">
        <f t="shared" si="2"/>
        <v>11132</v>
      </c>
      <c r="CO22" s="1">
        <v>10990</v>
      </c>
      <c r="CP22" s="33">
        <f t="shared" si="3"/>
        <v>13957.300000000001</v>
      </c>
      <c r="CQ22" s="33">
        <f t="shared" si="4"/>
        <v>12638.499999999998</v>
      </c>
    </row>
    <row r="23" spans="1:95" ht="13.5" customHeight="1" thickBot="1">
      <c r="A23" s="14" t="s">
        <v>24</v>
      </c>
      <c r="B23" s="15">
        <v>32740</v>
      </c>
      <c r="C23" s="21">
        <f>B23*0.85</f>
        <v>27829</v>
      </c>
      <c r="CK23" s="1">
        <v>15890</v>
      </c>
      <c r="CL23" s="33">
        <f t="shared" si="1"/>
        <v>20180.3</v>
      </c>
      <c r="CM23" s="33">
        <f t="shared" si="2"/>
        <v>18273.5</v>
      </c>
      <c r="CO23" s="1">
        <v>15890</v>
      </c>
      <c r="CP23" s="33">
        <f t="shared" si="3"/>
        <v>20180.3</v>
      </c>
      <c r="CQ23" s="33">
        <f t="shared" si="4"/>
        <v>18273.5</v>
      </c>
    </row>
    <row r="24" spans="1:95" ht="13.5" customHeight="1" thickBot="1">
      <c r="A24" s="16" t="s">
        <v>25</v>
      </c>
      <c r="B24" s="17"/>
      <c r="C24" s="31"/>
      <c r="CL24" s="33">
        <f t="shared" si="1"/>
        <v>0</v>
      </c>
      <c r="CM24" s="33">
        <f t="shared" si="2"/>
        <v>0</v>
      </c>
      <c r="CP24" s="33">
        <f t="shared" si="3"/>
        <v>0</v>
      </c>
      <c r="CQ24" s="33">
        <f t="shared" si="4"/>
        <v>0</v>
      </c>
    </row>
    <row r="25" spans="1:95" ht="13.5" customHeight="1" thickBot="1">
      <c r="A25" s="14" t="s">
        <v>26</v>
      </c>
      <c r="B25" s="18">
        <v>6370</v>
      </c>
      <c r="C25" s="21">
        <f aca="true" t="shared" si="5" ref="C25:C41">B25*0.85</f>
        <v>5414.5</v>
      </c>
      <c r="CK25" s="1">
        <v>2860</v>
      </c>
      <c r="CL25" s="33">
        <f t="shared" si="1"/>
        <v>3632.2000000000003</v>
      </c>
      <c r="CM25" s="33">
        <f t="shared" si="2"/>
        <v>3288.9999999999995</v>
      </c>
      <c r="CO25" s="1">
        <v>2860</v>
      </c>
      <c r="CP25" s="33">
        <f t="shared" si="3"/>
        <v>3632.2000000000003</v>
      </c>
      <c r="CQ25" s="33">
        <f t="shared" si="4"/>
        <v>3288.9999999999995</v>
      </c>
    </row>
    <row r="26" spans="1:95" ht="13.5" customHeight="1" thickBot="1">
      <c r="A26" s="14" t="s">
        <v>91</v>
      </c>
      <c r="B26" s="15">
        <v>5280</v>
      </c>
      <c r="C26" s="21">
        <f t="shared" si="5"/>
        <v>4488</v>
      </c>
      <c r="CK26" s="1">
        <v>1775</v>
      </c>
      <c r="CL26" s="33">
        <f t="shared" si="1"/>
        <v>2254.25</v>
      </c>
      <c r="CM26" s="33">
        <f t="shared" si="2"/>
        <v>2041.2499999999998</v>
      </c>
      <c r="CO26" s="1">
        <v>1780</v>
      </c>
      <c r="CP26" s="33">
        <f t="shared" si="3"/>
        <v>2260.6</v>
      </c>
      <c r="CQ26" s="33">
        <f t="shared" si="4"/>
        <v>2046.9999999999998</v>
      </c>
    </row>
    <row r="27" spans="1:95" ht="13.5" customHeight="1" thickBot="1">
      <c r="A27" s="14" t="s">
        <v>92</v>
      </c>
      <c r="B27" s="15">
        <v>7280</v>
      </c>
      <c r="C27" s="21">
        <f t="shared" si="5"/>
        <v>6188</v>
      </c>
      <c r="CK27" s="1">
        <v>2760</v>
      </c>
      <c r="CL27" s="33">
        <f t="shared" si="1"/>
        <v>3505.2000000000003</v>
      </c>
      <c r="CM27" s="33">
        <f t="shared" si="2"/>
        <v>3173.9999999999995</v>
      </c>
      <c r="CO27" s="1">
        <v>2760</v>
      </c>
      <c r="CP27" s="33">
        <f t="shared" si="3"/>
        <v>3505.2000000000003</v>
      </c>
      <c r="CQ27" s="33">
        <f t="shared" si="4"/>
        <v>3173.9999999999995</v>
      </c>
    </row>
    <row r="28" spans="1:3" ht="13.5" customHeight="1" thickBot="1">
      <c r="A28" s="14" t="s">
        <v>121</v>
      </c>
      <c r="B28" s="15">
        <v>13640</v>
      </c>
      <c r="C28" s="21">
        <f t="shared" si="5"/>
        <v>11594</v>
      </c>
    </row>
    <row r="29" spans="1:95" ht="13.5" customHeight="1" thickBot="1">
      <c r="A29" s="14" t="s">
        <v>93</v>
      </c>
      <c r="B29" s="15">
        <v>9100</v>
      </c>
      <c r="C29" s="21">
        <f t="shared" si="5"/>
        <v>7735</v>
      </c>
      <c r="CK29" s="1">
        <v>4500</v>
      </c>
      <c r="CL29" s="33">
        <f t="shared" si="1"/>
        <v>5715</v>
      </c>
      <c r="CM29" s="33">
        <f t="shared" si="2"/>
        <v>5175</v>
      </c>
      <c r="CO29" s="1">
        <v>4500</v>
      </c>
      <c r="CP29" s="33">
        <f t="shared" si="3"/>
        <v>5715</v>
      </c>
      <c r="CQ29" s="33">
        <f t="shared" si="4"/>
        <v>5175</v>
      </c>
    </row>
    <row r="30" spans="1:95" ht="13.5" customHeight="1" thickBot="1">
      <c r="A30" s="14" t="s">
        <v>27</v>
      </c>
      <c r="B30" s="15">
        <v>13100</v>
      </c>
      <c r="C30" s="21">
        <f t="shared" si="5"/>
        <v>11135</v>
      </c>
      <c r="CK30" s="1">
        <v>5800</v>
      </c>
      <c r="CL30" s="33">
        <f t="shared" si="1"/>
        <v>7366</v>
      </c>
      <c r="CM30" s="33">
        <f t="shared" si="2"/>
        <v>6669.999999999999</v>
      </c>
      <c r="CO30" s="1">
        <v>6640</v>
      </c>
      <c r="CP30" s="33">
        <f t="shared" si="3"/>
        <v>8432.8</v>
      </c>
      <c r="CQ30" s="33">
        <f t="shared" si="4"/>
        <v>7635.999999999999</v>
      </c>
    </row>
    <row r="31" spans="1:95" ht="13.5" customHeight="1" thickBot="1">
      <c r="A31" s="14" t="s">
        <v>28</v>
      </c>
      <c r="B31" s="15">
        <v>14550</v>
      </c>
      <c r="C31" s="21">
        <f t="shared" si="5"/>
        <v>12367.5</v>
      </c>
      <c r="CK31" s="1">
        <v>6000</v>
      </c>
      <c r="CL31" s="33">
        <f t="shared" si="1"/>
        <v>7620</v>
      </c>
      <c r="CM31" s="33">
        <f t="shared" si="2"/>
        <v>6899.999999999999</v>
      </c>
      <c r="CO31" s="1">
        <v>7560</v>
      </c>
      <c r="CP31" s="33">
        <f t="shared" si="3"/>
        <v>9601.2</v>
      </c>
      <c r="CQ31" s="33">
        <f t="shared" si="4"/>
        <v>8694</v>
      </c>
    </row>
    <row r="32" spans="1:95" ht="13.5" customHeight="1" thickBot="1">
      <c r="A32" s="14" t="s">
        <v>29</v>
      </c>
      <c r="B32" s="15">
        <v>20000</v>
      </c>
      <c r="C32" s="21">
        <f t="shared" si="5"/>
        <v>17000</v>
      </c>
      <c r="CK32" s="1">
        <v>10690</v>
      </c>
      <c r="CL32" s="33">
        <f t="shared" si="1"/>
        <v>13576.300000000001</v>
      </c>
      <c r="CM32" s="33">
        <f t="shared" si="2"/>
        <v>12293.499999999998</v>
      </c>
      <c r="CO32" s="1">
        <v>10690</v>
      </c>
      <c r="CP32" s="33">
        <f t="shared" si="3"/>
        <v>13576.300000000001</v>
      </c>
      <c r="CQ32" s="33">
        <f t="shared" si="4"/>
        <v>12293.499999999998</v>
      </c>
    </row>
    <row r="33" spans="1:95" ht="13.5" customHeight="1" thickBot="1">
      <c r="A33" s="14" t="s">
        <v>30</v>
      </c>
      <c r="B33" s="15">
        <v>20910</v>
      </c>
      <c r="C33" s="21">
        <f t="shared" si="5"/>
        <v>17773.5</v>
      </c>
      <c r="CK33" s="1">
        <v>11000</v>
      </c>
      <c r="CL33" s="33">
        <f t="shared" si="1"/>
        <v>13970</v>
      </c>
      <c r="CM33" s="33">
        <f t="shared" si="2"/>
        <v>12649.999999999998</v>
      </c>
      <c r="CO33" s="1">
        <v>11000</v>
      </c>
      <c r="CP33" s="33">
        <f t="shared" si="3"/>
        <v>13970</v>
      </c>
      <c r="CQ33" s="33">
        <f t="shared" si="4"/>
        <v>12649.999999999998</v>
      </c>
    </row>
    <row r="34" spans="1:95" ht="13.5" customHeight="1" thickBot="1">
      <c r="A34" s="14" t="s">
        <v>31</v>
      </c>
      <c r="B34" s="15">
        <v>18190</v>
      </c>
      <c r="C34" s="21">
        <f t="shared" si="5"/>
        <v>15461.5</v>
      </c>
      <c r="CK34" s="1">
        <v>7880</v>
      </c>
      <c r="CL34" s="33">
        <f t="shared" si="1"/>
        <v>10007.6</v>
      </c>
      <c r="CM34" s="33">
        <f t="shared" si="2"/>
        <v>9062</v>
      </c>
      <c r="CO34" s="1">
        <v>7880</v>
      </c>
      <c r="CP34" s="33">
        <f t="shared" si="3"/>
        <v>10007.6</v>
      </c>
      <c r="CQ34" s="33">
        <f t="shared" si="4"/>
        <v>9062</v>
      </c>
    </row>
    <row r="35" spans="1:95" ht="13.5" customHeight="1" thickBot="1">
      <c r="A35" s="14" t="s">
        <v>32</v>
      </c>
      <c r="B35" s="15">
        <v>19640</v>
      </c>
      <c r="C35" s="21">
        <f t="shared" si="5"/>
        <v>16694</v>
      </c>
      <c r="CK35" s="1">
        <v>8200</v>
      </c>
      <c r="CL35" s="33">
        <f t="shared" si="1"/>
        <v>10414</v>
      </c>
      <c r="CM35" s="33">
        <f t="shared" si="2"/>
        <v>9430</v>
      </c>
      <c r="CO35" s="1">
        <v>8200</v>
      </c>
      <c r="CP35" s="33">
        <f t="shared" si="3"/>
        <v>10414</v>
      </c>
      <c r="CQ35" s="33">
        <f t="shared" si="4"/>
        <v>9430</v>
      </c>
    </row>
    <row r="36" spans="1:95" ht="13.5" customHeight="1" thickBot="1">
      <c r="A36" s="14" t="s">
        <v>33</v>
      </c>
      <c r="B36" s="15">
        <v>24550</v>
      </c>
      <c r="C36" s="21">
        <f t="shared" si="5"/>
        <v>20867.5</v>
      </c>
      <c r="CK36" s="1">
        <v>11100</v>
      </c>
      <c r="CL36" s="33">
        <f t="shared" si="1"/>
        <v>14097</v>
      </c>
      <c r="CM36" s="33">
        <f t="shared" si="2"/>
        <v>12764.999999999998</v>
      </c>
      <c r="CO36" s="1">
        <v>11100</v>
      </c>
      <c r="CP36" s="33">
        <f t="shared" si="3"/>
        <v>14097</v>
      </c>
      <c r="CQ36" s="33">
        <f t="shared" si="4"/>
        <v>12764.999999999998</v>
      </c>
    </row>
    <row r="37" spans="1:95" ht="13.5" customHeight="1" thickBot="1">
      <c r="A37" s="14" t="s">
        <v>34</v>
      </c>
      <c r="B37" s="15">
        <v>25460</v>
      </c>
      <c r="C37" s="21">
        <f t="shared" si="5"/>
        <v>21641</v>
      </c>
      <c r="CK37" s="1">
        <v>11240</v>
      </c>
      <c r="CL37" s="33">
        <f t="shared" si="1"/>
        <v>14274.800000000001</v>
      </c>
      <c r="CM37" s="33">
        <f t="shared" si="2"/>
        <v>12925.999999999998</v>
      </c>
      <c r="CO37" s="1">
        <v>11240</v>
      </c>
      <c r="CP37" s="33">
        <f t="shared" si="3"/>
        <v>14274.800000000001</v>
      </c>
      <c r="CQ37" s="33">
        <f t="shared" si="4"/>
        <v>12925.999999999998</v>
      </c>
    </row>
    <row r="38" spans="1:95" ht="13.5" customHeight="1" thickBot="1">
      <c r="A38" s="14" t="s">
        <v>35</v>
      </c>
      <c r="B38" s="15">
        <v>28190</v>
      </c>
      <c r="C38" s="21">
        <f t="shared" si="5"/>
        <v>23961.5</v>
      </c>
      <c r="CK38" s="1">
        <v>13900</v>
      </c>
      <c r="CL38" s="33">
        <f t="shared" si="1"/>
        <v>17653</v>
      </c>
      <c r="CM38" s="33">
        <f t="shared" si="2"/>
        <v>15984.999999999998</v>
      </c>
      <c r="CO38" s="1">
        <v>13900</v>
      </c>
      <c r="CP38" s="33">
        <f t="shared" si="3"/>
        <v>17653</v>
      </c>
      <c r="CQ38" s="33">
        <f t="shared" si="4"/>
        <v>15984.999999999998</v>
      </c>
    </row>
    <row r="39" spans="1:95" ht="13.5" customHeight="1" thickBot="1">
      <c r="A39" s="14" t="s">
        <v>36</v>
      </c>
      <c r="B39" s="15">
        <v>29460</v>
      </c>
      <c r="C39" s="21">
        <f t="shared" si="5"/>
        <v>25041</v>
      </c>
      <c r="CK39" s="1">
        <v>14560</v>
      </c>
      <c r="CL39" s="33">
        <f t="shared" si="1"/>
        <v>18491.2</v>
      </c>
      <c r="CM39" s="33">
        <f t="shared" si="2"/>
        <v>16744</v>
      </c>
      <c r="CO39" s="1">
        <v>14560</v>
      </c>
      <c r="CP39" s="33">
        <f t="shared" si="3"/>
        <v>18491.2</v>
      </c>
      <c r="CQ39" s="33">
        <f t="shared" si="4"/>
        <v>16744</v>
      </c>
    </row>
    <row r="40" spans="1:95" s="20" customFormat="1" ht="13.5" customHeight="1" thickBot="1">
      <c r="A40" s="19" t="s">
        <v>37</v>
      </c>
      <c r="B40" s="15">
        <v>21820</v>
      </c>
      <c r="C40" s="21">
        <f t="shared" si="5"/>
        <v>18547</v>
      </c>
      <c r="CK40" s="20">
        <v>9605</v>
      </c>
      <c r="CL40" s="33">
        <f t="shared" si="1"/>
        <v>12198.35</v>
      </c>
      <c r="CM40" s="33">
        <f t="shared" si="2"/>
        <v>11045.75</v>
      </c>
      <c r="CO40" s="20">
        <v>9610</v>
      </c>
      <c r="CP40" s="33">
        <f t="shared" si="3"/>
        <v>12204.7</v>
      </c>
      <c r="CQ40" s="33">
        <f t="shared" si="4"/>
        <v>11051.5</v>
      </c>
    </row>
    <row r="41" spans="1:95" s="20" customFormat="1" ht="13.5" customHeight="1" thickBot="1">
      <c r="A41" s="19" t="s">
        <v>38</v>
      </c>
      <c r="B41" s="15">
        <v>36370</v>
      </c>
      <c r="C41" s="21">
        <f t="shared" si="5"/>
        <v>30914.5</v>
      </c>
      <c r="CK41" s="20">
        <v>17050</v>
      </c>
      <c r="CL41" s="33">
        <f t="shared" si="1"/>
        <v>21653.5</v>
      </c>
      <c r="CM41" s="33">
        <f t="shared" si="2"/>
        <v>19607.5</v>
      </c>
      <c r="CO41" s="20">
        <v>21590</v>
      </c>
      <c r="CP41" s="33">
        <f t="shared" si="3"/>
        <v>27419.3</v>
      </c>
      <c r="CQ41" s="33">
        <f t="shared" si="4"/>
        <v>24828.499999999996</v>
      </c>
    </row>
    <row r="42" spans="1:95" ht="13.5" customHeight="1" thickBot="1">
      <c r="A42" s="16" t="s">
        <v>39</v>
      </c>
      <c r="B42" s="17"/>
      <c r="C42" s="32"/>
      <c r="CL42" s="33">
        <f t="shared" si="1"/>
        <v>0</v>
      </c>
      <c r="CM42" s="33">
        <f t="shared" si="2"/>
        <v>0</v>
      </c>
      <c r="CP42" s="33">
        <f t="shared" si="3"/>
        <v>0</v>
      </c>
      <c r="CQ42" s="33">
        <f t="shared" si="4"/>
        <v>0</v>
      </c>
    </row>
    <row r="43" spans="1:95" ht="13.5" customHeight="1" thickBot="1">
      <c r="A43" s="14" t="s">
        <v>40</v>
      </c>
      <c r="B43" s="18">
        <v>18370</v>
      </c>
      <c r="C43" s="21">
        <f aca="true" t="shared" si="6" ref="C43:C49">B43*0.85</f>
        <v>15614.5</v>
      </c>
      <c r="CK43" s="1">
        <v>7800</v>
      </c>
      <c r="CL43" s="33">
        <f t="shared" si="1"/>
        <v>9906</v>
      </c>
      <c r="CM43" s="33">
        <f t="shared" si="2"/>
        <v>8970</v>
      </c>
      <c r="CO43" s="1">
        <v>7800</v>
      </c>
      <c r="CP43" s="33">
        <f t="shared" si="3"/>
        <v>9906</v>
      </c>
      <c r="CQ43" s="33">
        <f t="shared" si="4"/>
        <v>8970</v>
      </c>
    </row>
    <row r="44" spans="1:95" ht="13.5" customHeight="1" thickBot="1">
      <c r="A44" s="14" t="s">
        <v>41</v>
      </c>
      <c r="B44" s="15">
        <v>22730</v>
      </c>
      <c r="C44" s="21">
        <f t="shared" si="6"/>
        <v>19320.5</v>
      </c>
      <c r="CK44" s="1">
        <v>9100</v>
      </c>
      <c r="CL44" s="33">
        <f t="shared" si="1"/>
        <v>11557</v>
      </c>
      <c r="CM44" s="33">
        <f t="shared" si="2"/>
        <v>10465</v>
      </c>
      <c r="CO44" s="1">
        <v>9100</v>
      </c>
      <c r="CP44" s="33">
        <f t="shared" si="3"/>
        <v>11557</v>
      </c>
      <c r="CQ44" s="33">
        <f t="shared" si="4"/>
        <v>10465</v>
      </c>
    </row>
    <row r="45" spans="1:95" ht="13.5" customHeight="1" thickBot="1">
      <c r="A45" s="14" t="s">
        <v>42</v>
      </c>
      <c r="B45" s="15">
        <v>27280</v>
      </c>
      <c r="C45" s="21">
        <f t="shared" si="6"/>
        <v>23188</v>
      </c>
      <c r="CK45" s="1">
        <v>11300</v>
      </c>
      <c r="CL45" s="33">
        <f t="shared" si="1"/>
        <v>14351</v>
      </c>
      <c r="CM45" s="33">
        <f t="shared" si="2"/>
        <v>12994.999999999998</v>
      </c>
      <c r="CO45" s="1">
        <v>11300</v>
      </c>
      <c r="CP45" s="33">
        <f t="shared" si="3"/>
        <v>14351</v>
      </c>
      <c r="CQ45" s="33">
        <f t="shared" si="4"/>
        <v>12994.999999999998</v>
      </c>
    </row>
    <row r="46" spans="1:95" ht="13.5" customHeight="1" thickBot="1">
      <c r="A46" s="14" t="s">
        <v>43</v>
      </c>
      <c r="B46" s="15">
        <v>26730</v>
      </c>
      <c r="C46" s="21">
        <f t="shared" si="6"/>
        <v>22720.5</v>
      </c>
      <c r="CK46" s="1">
        <v>12360</v>
      </c>
      <c r="CL46" s="33">
        <f t="shared" si="1"/>
        <v>15697.2</v>
      </c>
      <c r="CM46" s="33">
        <f t="shared" si="2"/>
        <v>14213.999999999998</v>
      </c>
      <c r="CO46" s="1">
        <v>12360</v>
      </c>
      <c r="CP46" s="33">
        <f t="shared" si="3"/>
        <v>15697.2</v>
      </c>
      <c r="CQ46" s="33">
        <f t="shared" si="4"/>
        <v>14213.999999999998</v>
      </c>
    </row>
    <row r="47" spans="1:95" ht="13.5" customHeight="1" thickBot="1">
      <c r="A47" s="14" t="s">
        <v>44</v>
      </c>
      <c r="B47" s="15">
        <v>29640</v>
      </c>
      <c r="C47" s="21">
        <f t="shared" si="6"/>
        <v>25194</v>
      </c>
      <c r="CK47" s="1">
        <v>13900</v>
      </c>
      <c r="CL47" s="33">
        <f t="shared" si="1"/>
        <v>17653</v>
      </c>
      <c r="CM47" s="33">
        <f t="shared" si="2"/>
        <v>15984.999999999998</v>
      </c>
      <c r="CO47" s="1">
        <v>13900</v>
      </c>
      <c r="CP47" s="33">
        <f t="shared" si="3"/>
        <v>17653</v>
      </c>
      <c r="CQ47" s="33">
        <f t="shared" si="4"/>
        <v>15984.999999999998</v>
      </c>
    </row>
    <row r="48" spans="1:95" ht="13.5" customHeight="1" thickBot="1">
      <c r="A48" s="14" t="s">
        <v>45</v>
      </c>
      <c r="B48" s="15">
        <v>36910</v>
      </c>
      <c r="C48" s="21">
        <f t="shared" si="6"/>
        <v>31373.5</v>
      </c>
      <c r="CK48" s="1">
        <v>16500</v>
      </c>
      <c r="CL48" s="33">
        <f t="shared" si="1"/>
        <v>20955</v>
      </c>
      <c r="CM48" s="33">
        <f t="shared" si="2"/>
        <v>18975</v>
      </c>
      <c r="CO48" s="1">
        <v>16500</v>
      </c>
      <c r="CP48" s="33">
        <f t="shared" si="3"/>
        <v>20955</v>
      </c>
      <c r="CQ48" s="33">
        <f t="shared" si="4"/>
        <v>18975</v>
      </c>
    </row>
    <row r="49" spans="1:95" ht="13.5" customHeight="1" thickBot="1">
      <c r="A49" s="14" t="s">
        <v>46</v>
      </c>
      <c r="B49" s="15">
        <v>40910</v>
      </c>
      <c r="C49" s="21">
        <f t="shared" si="6"/>
        <v>34773.5</v>
      </c>
      <c r="CK49" s="1">
        <v>19000</v>
      </c>
      <c r="CL49" s="33">
        <f t="shared" si="1"/>
        <v>24130</v>
      </c>
      <c r="CM49" s="33">
        <f t="shared" si="2"/>
        <v>21850</v>
      </c>
      <c r="CO49" s="1">
        <v>19000</v>
      </c>
      <c r="CP49" s="33">
        <f t="shared" si="3"/>
        <v>24130</v>
      </c>
      <c r="CQ49" s="33">
        <f t="shared" si="4"/>
        <v>21850</v>
      </c>
    </row>
  </sheetData>
  <sheetProtection/>
  <hyperlinks>
    <hyperlink ref="C5" r:id="rId1" display="mailto:ruszima2011@yandex.ru"/>
    <hyperlink ref="C6" r:id="rId2" display="http://www.rus-zima.ru"/>
  </hyperlinks>
  <printOptions/>
  <pageMargins left="0.7" right="0.7" top="0.75" bottom="0.75" header="0.3" footer="0.3"/>
  <pageSetup fitToHeight="0" fitToWidth="1"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79"/>
  <sheetViews>
    <sheetView tabSelected="1" view="pageBreakPreview" zoomScaleSheetLayoutView="100" zoomScalePageLayoutView="55" workbookViewId="0" topLeftCell="A25">
      <selection activeCell="E60" sqref="E60"/>
    </sheetView>
  </sheetViews>
  <sheetFormatPr defaultColWidth="9.140625" defaultRowHeight="12.75"/>
  <cols>
    <col min="1" max="1" width="92.421875" style="23" customWidth="1"/>
    <col min="2" max="2" width="11.140625" style="1" customWidth="1"/>
    <col min="3" max="3" width="11.28125" style="33" customWidth="1"/>
    <col min="4" max="88" width="9.140625" style="1" customWidth="1"/>
    <col min="89" max="89" width="10.140625" style="1" customWidth="1"/>
    <col min="90" max="91" width="9.140625" style="33" customWidth="1"/>
    <col min="92" max="93" width="9.140625" style="1" customWidth="1"/>
    <col min="94" max="95" width="9.140625" style="33" customWidth="1"/>
    <col min="96" max="96" width="9.140625" style="1" customWidth="1"/>
    <col min="97" max="16384" width="9.140625" style="1" customWidth="1"/>
  </cols>
  <sheetData>
    <row r="1" spans="1:3" ht="15.75">
      <c r="A1" s="2"/>
      <c r="B1" s="3"/>
      <c r="C1" s="24"/>
    </row>
    <row r="2" spans="1:3" ht="15">
      <c r="A2" s="4"/>
      <c r="B2" s="25"/>
      <c r="C2" s="25" t="s">
        <v>98</v>
      </c>
    </row>
    <row r="3" spans="1:3" ht="15">
      <c r="A3" s="5"/>
      <c r="B3" s="25"/>
      <c r="C3" s="25" t="s">
        <v>97</v>
      </c>
    </row>
    <row r="4" spans="1:3" ht="15">
      <c r="A4" s="6"/>
      <c r="B4" s="25"/>
      <c r="C4" s="25" t="s">
        <v>4</v>
      </c>
    </row>
    <row r="5" spans="1:3" ht="15">
      <c r="A5" s="6"/>
      <c r="B5" s="26"/>
      <c r="C5" s="26" t="s">
        <v>96</v>
      </c>
    </row>
    <row r="6" spans="1:3" ht="13.5" thickBot="1">
      <c r="A6" s="7"/>
      <c r="B6" s="34"/>
      <c r="C6" s="34" t="s">
        <v>94</v>
      </c>
    </row>
    <row r="7" spans="1:3" ht="13.5" customHeight="1" thickBot="1">
      <c r="A7" s="47" t="s">
        <v>120</v>
      </c>
      <c r="B7" s="48"/>
      <c r="C7" s="49"/>
    </row>
    <row r="8" spans="1:95" ht="13.5" customHeight="1" thickBot="1">
      <c r="A8" s="43" t="s">
        <v>3</v>
      </c>
      <c r="B8" s="44"/>
      <c r="C8" s="50"/>
      <c r="CK8" s="38">
        <v>42255</v>
      </c>
      <c r="CL8" s="36">
        <v>20</v>
      </c>
      <c r="CM8" s="37">
        <v>15</v>
      </c>
      <c r="CO8" s="39">
        <v>42277</v>
      </c>
      <c r="CP8" s="36">
        <v>20</v>
      </c>
      <c r="CQ8" s="37">
        <v>15</v>
      </c>
    </row>
    <row r="9" spans="1:95" ht="13.5" customHeight="1" hidden="1">
      <c r="A9" s="51" t="s">
        <v>95</v>
      </c>
      <c r="B9" s="52">
        <v>2200</v>
      </c>
      <c r="C9" s="53">
        <v>1450</v>
      </c>
      <c r="CK9" s="41"/>
      <c r="CL9" s="42"/>
      <c r="CM9" s="42"/>
      <c r="CO9" s="39"/>
      <c r="CP9" s="42"/>
      <c r="CQ9" s="42"/>
    </row>
    <row r="10" spans="1:95" ht="13.5" customHeight="1">
      <c r="A10" s="54" t="s">
        <v>88</v>
      </c>
      <c r="B10" s="55">
        <v>2205</v>
      </c>
      <c r="C10" s="40">
        <v>1763</v>
      </c>
      <c r="CK10" s="1">
        <v>1583.44</v>
      </c>
      <c r="CL10" s="33">
        <f>CK10*1.2</f>
        <v>1900.128</v>
      </c>
      <c r="CM10" s="33">
        <f>CK10*1.15</f>
        <v>1820.956</v>
      </c>
      <c r="CO10" s="1">
        <v>1250</v>
      </c>
      <c r="CP10" s="33">
        <f>CO10*1.2</f>
        <v>1500</v>
      </c>
      <c r="CQ10" s="33">
        <f>CO10*1.15</f>
        <v>1437.5</v>
      </c>
    </row>
    <row r="11" spans="1:95" ht="13.5" customHeight="1">
      <c r="A11" s="54" t="s">
        <v>89</v>
      </c>
      <c r="B11" s="55">
        <v>2372</v>
      </c>
      <c r="C11" s="40">
        <v>1897</v>
      </c>
      <c r="CK11" s="1">
        <v>1737.75</v>
      </c>
      <c r="CL11" s="33">
        <f aca="true" t="shared" si="0" ref="CL11:CL49">CK11*1.2</f>
        <v>2085.2999999999997</v>
      </c>
      <c r="CM11" s="33">
        <f>CK11*1.15</f>
        <v>1998.4125</v>
      </c>
      <c r="CO11" s="1">
        <v>1400</v>
      </c>
      <c r="CP11" s="33">
        <f aca="true" t="shared" si="1" ref="CP11:CP49">CO11*1.2</f>
        <v>1680</v>
      </c>
      <c r="CQ11" s="33">
        <f aca="true" t="shared" si="2" ref="CQ11:CQ49">CO11*1.15</f>
        <v>1609.9999999999998</v>
      </c>
    </row>
    <row r="12" spans="1:95" ht="13.5" customHeight="1">
      <c r="A12" s="54" t="s">
        <v>90</v>
      </c>
      <c r="B12" s="55">
        <v>3560</v>
      </c>
      <c r="C12" s="40">
        <v>2848</v>
      </c>
      <c r="CK12" s="1">
        <v>1711.36</v>
      </c>
      <c r="CL12" s="33">
        <f t="shared" si="0"/>
        <v>2053.6319999999996</v>
      </c>
      <c r="CM12" s="33">
        <f aca="true" t="shared" si="3" ref="CM12:CM49">CK12*1.15</f>
        <v>1968.0639999999996</v>
      </c>
      <c r="CO12" s="1">
        <v>1750</v>
      </c>
      <c r="CP12" s="33">
        <f t="shared" si="1"/>
        <v>2100</v>
      </c>
      <c r="CQ12" s="33">
        <f t="shared" si="2"/>
        <v>2012.4999999999998</v>
      </c>
    </row>
    <row r="13" spans="1:95" ht="13.5" customHeight="1">
      <c r="A13" s="54" t="s">
        <v>47</v>
      </c>
      <c r="B13" s="55">
        <v>3377</v>
      </c>
      <c r="C13" s="40">
        <v>2702</v>
      </c>
      <c r="CK13" s="1">
        <v>1985.95</v>
      </c>
      <c r="CL13" s="33">
        <f t="shared" si="0"/>
        <v>2383.14</v>
      </c>
      <c r="CM13" s="33">
        <f t="shared" si="3"/>
        <v>2283.8424999999997</v>
      </c>
      <c r="CO13" s="1">
        <v>1750</v>
      </c>
      <c r="CP13" s="33">
        <f t="shared" si="1"/>
        <v>2100</v>
      </c>
      <c r="CQ13" s="33">
        <f t="shared" si="2"/>
        <v>2012.4999999999998</v>
      </c>
    </row>
    <row r="14" spans="1:95" ht="13.5" customHeight="1">
      <c r="A14" s="54" t="s">
        <v>48</v>
      </c>
      <c r="B14" s="55">
        <v>4567</v>
      </c>
      <c r="C14" s="40">
        <v>3653</v>
      </c>
      <c r="CK14" s="1">
        <v>2660.49</v>
      </c>
      <c r="CL14" s="33">
        <f t="shared" si="0"/>
        <v>3192.5879999999997</v>
      </c>
      <c r="CM14" s="33">
        <f t="shared" si="3"/>
        <v>3059.5634999999993</v>
      </c>
      <c r="CO14" s="1">
        <v>2394</v>
      </c>
      <c r="CP14" s="33">
        <f t="shared" si="1"/>
        <v>2872.7999999999997</v>
      </c>
      <c r="CQ14" s="33">
        <f t="shared" si="2"/>
        <v>2753.1</v>
      </c>
    </row>
    <row r="15" spans="1:95" ht="13.5" customHeight="1">
      <c r="A15" s="54" t="s">
        <v>49</v>
      </c>
      <c r="B15" s="55">
        <v>4750</v>
      </c>
      <c r="C15" s="40">
        <v>3800</v>
      </c>
      <c r="CK15" s="1">
        <v>2614.29</v>
      </c>
      <c r="CL15" s="33">
        <f t="shared" si="0"/>
        <v>3137.1479999999997</v>
      </c>
      <c r="CM15" s="33">
        <f t="shared" si="3"/>
        <v>3006.4334999999996</v>
      </c>
      <c r="CO15" s="1">
        <v>2453</v>
      </c>
      <c r="CP15" s="33">
        <f t="shared" si="1"/>
        <v>2943.6</v>
      </c>
      <c r="CQ15" s="33">
        <f t="shared" si="2"/>
        <v>2820.95</v>
      </c>
    </row>
    <row r="16" spans="1:95" ht="13.5" customHeight="1">
      <c r="A16" s="54" t="s">
        <v>50</v>
      </c>
      <c r="B16" s="55">
        <v>4958</v>
      </c>
      <c r="C16" s="40">
        <v>3966</v>
      </c>
      <c r="CK16" s="1">
        <v>3273.88</v>
      </c>
      <c r="CL16" s="33">
        <f t="shared" si="0"/>
        <v>3928.656</v>
      </c>
      <c r="CM16" s="33">
        <f t="shared" si="3"/>
        <v>3764.962</v>
      </c>
      <c r="CO16" s="1">
        <v>2946</v>
      </c>
      <c r="CP16" s="33">
        <f t="shared" si="1"/>
        <v>3535.2</v>
      </c>
      <c r="CQ16" s="33">
        <f t="shared" si="2"/>
        <v>3387.8999999999996</v>
      </c>
    </row>
    <row r="17" spans="1:95" ht="13.5" customHeight="1">
      <c r="A17" s="54" t="s">
        <v>51</v>
      </c>
      <c r="B17" s="55">
        <v>5482</v>
      </c>
      <c r="C17" s="40">
        <v>4386</v>
      </c>
      <c r="CK17" s="1">
        <v>3103.48</v>
      </c>
      <c r="CL17" s="33">
        <f t="shared" si="0"/>
        <v>3724.176</v>
      </c>
      <c r="CM17" s="33">
        <f t="shared" si="3"/>
        <v>3569.002</v>
      </c>
      <c r="CO17" s="1">
        <v>3093</v>
      </c>
      <c r="CP17" s="33">
        <f t="shared" si="1"/>
        <v>3711.6</v>
      </c>
      <c r="CQ17" s="33">
        <f t="shared" si="2"/>
        <v>3556.95</v>
      </c>
    </row>
    <row r="18" spans="1:95" ht="13.5" customHeight="1">
      <c r="A18" s="54" t="s">
        <v>52</v>
      </c>
      <c r="B18" s="55">
        <v>6214</v>
      </c>
      <c r="C18" s="40">
        <v>4971</v>
      </c>
      <c r="CK18" s="1">
        <v>3350.57</v>
      </c>
      <c r="CL18" s="33">
        <f t="shared" si="0"/>
        <v>4020.684</v>
      </c>
      <c r="CM18" s="33">
        <f t="shared" si="3"/>
        <v>3853.1555</v>
      </c>
      <c r="CO18" s="1">
        <v>3501</v>
      </c>
      <c r="CP18" s="33">
        <f t="shared" si="1"/>
        <v>4201.2</v>
      </c>
      <c r="CQ18" s="33">
        <f t="shared" si="2"/>
        <v>4026.1499999999996</v>
      </c>
    </row>
    <row r="19" spans="1:95" ht="13.5" customHeight="1">
      <c r="A19" s="54" t="s">
        <v>53</v>
      </c>
      <c r="B19" s="55">
        <v>6580</v>
      </c>
      <c r="C19" s="40">
        <v>5265</v>
      </c>
      <c r="CK19" s="1">
        <v>3536.49</v>
      </c>
      <c r="CL19" s="33">
        <f t="shared" si="0"/>
        <v>4243.788</v>
      </c>
      <c r="CM19" s="33">
        <f t="shared" si="3"/>
        <v>4066.9634999999994</v>
      </c>
      <c r="CO19" s="1">
        <v>3501</v>
      </c>
      <c r="CP19" s="33">
        <f t="shared" si="1"/>
        <v>4201.2</v>
      </c>
      <c r="CQ19" s="33">
        <f t="shared" si="2"/>
        <v>4026.1499999999996</v>
      </c>
    </row>
    <row r="20" spans="1:95" ht="13.5" customHeight="1">
      <c r="A20" s="54" t="s">
        <v>54</v>
      </c>
      <c r="B20" s="55">
        <v>9137</v>
      </c>
      <c r="C20" s="40">
        <v>7310</v>
      </c>
      <c r="CK20" s="1">
        <v>5551.18</v>
      </c>
      <c r="CL20" s="33">
        <f t="shared" si="0"/>
        <v>6661.416</v>
      </c>
      <c r="CM20" s="33">
        <f t="shared" si="3"/>
        <v>6383.857</v>
      </c>
      <c r="CO20" s="1">
        <v>4996</v>
      </c>
      <c r="CP20" s="33">
        <f t="shared" si="1"/>
        <v>5995.2</v>
      </c>
      <c r="CQ20" s="33">
        <f t="shared" si="2"/>
        <v>5745.4</v>
      </c>
    </row>
    <row r="21" spans="1:95" ht="13.5" customHeight="1">
      <c r="A21" s="54" t="s">
        <v>55</v>
      </c>
      <c r="B21" s="55">
        <v>9137</v>
      </c>
      <c r="C21" s="40">
        <v>7309</v>
      </c>
      <c r="CK21" s="1">
        <v>5589.47</v>
      </c>
      <c r="CL21" s="33">
        <f t="shared" si="0"/>
        <v>6707.3640000000005</v>
      </c>
      <c r="CM21" s="33">
        <f t="shared" si="3"/>
        <v>6427.8904999999995</v>
      </c>
      <c r="CO21" s="1">
        <v>5481</v>
      </c>
      <c r="CP21" s="33">
        <f t="shared" si="1"/>
        <v>6577.2</v>
      </c>
      <c r="CQ21" s="33">
        <f t="shared" si="2"/>
        <v>6303.15</v>
      </c>
    </row>
    <row r="22" spans="1:95" ht="13.5" customHeight="1">
      <c r="A22" s="54" t="s">
        <v>56</v>
      </c>
      <c r="B22" s="55">
        <v>11706</v>
      </c>
      <c r="C22" s="40">
        <v>9365</v>
      </c>
      <c r="CK22" s="1">
        <v>5965.44</v>
      </c>
      <c r="CL22" s="33">
        <f t="shared" si="0"/>
        <v>7158.527999999999</v>
      </c>
      <c r="CM22" s="33">
        <f t="shared" si="3"/>
        <v>6860.255999999999</v>
      </c>
      <c r="CO22" s="1">
        <v>6175</v>
      </c>
      <c r="CP22" s="33">
        <f t="shared" si="1"/>
        <v>7410</v>
      </c>
      <c r="CQ22" s="33">
        <f t="shared" si="2"/>
        <v>7101.249999999999</v>
      </c>
    </row>
    <row r="23" spans="1:95" ht="13.5" customHeight="1">
      <c r="A23" s="54" t="s">
        <v>57</v>
      </c>
      <c r="B23" s="55">
        <v>13353</v>
      </c>
      <c r="C23" s="40">
        <v>10683</v>
      </c>
      <c r="CK23" s="1">
        <v>6535.66</v>
      </c>
      <c r="CL23" s="33">
        <f t="shared" si="0"/>
        <v>7842.7919999999995</v>
      </c>
      <c r="CM23" s="33">
        <f t="shared" si="3"/>
        <v>7516.008999999999</v>
      </c>
      <c r="CO23" s="1">
        <v>6764</v>
      </c>
      <c r="CP23" s="33">
        <f t="shared" si="1"/>
        <v>8116.799999999999</v>
      </c>
      <c r="CQ23" s="33">
        <f t="shared" si="2"/>
        <v>7778.599999999999</v>
      </c>
    </row>
    <row r="24" spans="1:95" ht="13.5" customHeight="1">
      <c r="A24" s="54" t="s">
        <v>58</v>
      </c>
      <c r="B24" s="55">
        <v>11059</v>
      </c>
      <c r="C24" s="40">
        <v>8847</v>
      </c>
      <c r="CK24" s="1">
        <v>6372.59</v>
      </c>
      <c r="CL24" s="33">
        <f t="shared" si="0"/>
        <v>7647.108</v>
      </c>
      <c r="CM24" s="33">
        <f t="shared" si="3"/>
        <v>7328.478499999999</v>
      </c>
      <c r="CO24" s="1">
        <v>6595</v>
      </c>
      <c r="CP24" s="33">
        <f t="shared" si="1"/>
        <v>7914</v>
      </c>
      <c r="CQ24" s="33">
        <f t="shared" si="2"/>
        <v>7584.249999999999</v>
      </c>
    </row>
    <row r="25" spans="1:95" ht="13.5" customHeight="1">
      <c r="A25" s="54" t="s">
        <v>59</v>
      </c>
      <c r="B25" s="55">
        <v>15184</v>
      </c>
      <c r="C25" s="40">
        <v>12147</v>
      </c>
      <c r="CK25" s="1">
        <v>7285.28</v>
      </c>
      <c r="CL25" s="33">
        <f t="shared" si="0"/>
        <v>8742.336</v>
      </c>
      <c r="CM25" s="33">
        <f t="shared" si="3"/>
        <v>8378.071999999998</v>
      </c>
      <c r="CO25" s="1">
        <v>7541</v>
      </c>
      <c r="CP25" s="33">
        <f t="shared" si="1"/>
        <v>9049.199999999999</v>
      </c>
      <c r="CQ25" s="33">
        <f t="shared" si="2"/>
        <v>8672.15</v>
      </c>
    </row>
    <row r="26" spans="1:95" ht="13.5" customHeight="1">
      <c r="A26" s="54" t="s">
        <v>60</v>
      </c>
      <c r="B26" s="55">
        <v>13789</v>
      </c>
      <c r="C26" s="40">
        <v>11031</v>
      </c>
      <c r="CK26" s="1">
        <v>9081.38</v>
      </c>
      <c r="CL26" s="33">
        <f t="shared" si="0"/>
        <v>10897.655999999999</v>
      </c>
      <c r="CM26" s="33">
        <f t="shared" si="3"/>
        <v>10443.586999999998</v>
      </c>
      <c r="CO26" s="1">
        <v>9398</v>
      </c>
      <c r="CP26" s="33">
        <f t="shared" si="1"/>
        <v>11277.6</v>
      </c>
      <c r="CQ26" s="33">
        <f t="shared" si="2"/>
        <v>10807.699999999999</v>
      </c>
    </row>
    <row r="27" spans="1:95" ht="13.5" customHeight="1">
      <c r="A27" s="54" t="s">
        <v>61</v>
      </c>
      <c r="B27" s="55">
        <v>17014</v>
      </c>
      <c r="C27" s="40">
        <v>13611</v>
      </c>
      <c r="CK27" s="1">
        <v>8514.17</v>
      </c>
      <c r="CL27" s="33">
        <f t="shared" si="0"/>
        <v>10217.003999999999</v>
      </c>
      <c r="CM27" s="33">
        <f t="shared" si="3"/>
        <v>9791.2955</v>
      </c>
      <c r="CO27" s="1">
        <v>9196</v>
      </c>
      <c r="CP27" s="33">
        <f t="shared" si="1"/>
        <v>11035.199999999999</v>
      </c>
      <c r="CQ27" s="33">
        <f t="shared" si="2"/>
        <v>10575.4</v>
      </c>
    </row>
    <row r="28" spans="1:95" ht="13.5" customHeight="1">
      <c r="A28" s="54" t="s">
        <v>62</v>
      </c>
      <c r="B28" s="55">
        <v>16065</v>
      </c>
      <c r="C28" s="40">
        <v>12852</v>
      </c>
      <c r="CK28" s="1">
        <v>9695.14</v>
      </c>
      <c r="CL28" s="33">
        <f>CK28*1.2</f>
        <v>11634.168</v>
      </c>
      <c r="CM28" s="33">
        <f t="shared" si="3"/>
        <v>11149.410999999998</v>
      </c>
      <c r="CO28" s="1">
        <v>9195</v>
      </c>
      <c r="CP28" s="33">
        <f t="shared" si="1"/>
        <v>11034</v>
      </c>
      <c r="CQ28" s="33">
        <f t="shared" si="2"/>
        <v>10574.25</v>
      </c>
    </row>
    <row r="29" spans="1:3" ht="13.5" customHeight="1">
      <c r="A29" s="43" t="s">
        <v>63</v>
      </c>
      <c r="B29" s="44"/>
      <c r="C29" s="44"/>
    </row>
    <row r="30" spans="1:95" ht="13.5" customHeight="1">
      <c r="A30" s="54" t="s">
        <v>64</v>
      </c>
      <c r="B30" s="56">
        <v>7795</v>
      </c>
      <c r="C30" s="40">
        <v>6236</v>
      </c>
      <c r="CK30" s="1">
        <v>3832.31</v>
      </c>
      <c r="CL30" s="33">
        <f t="shared" si="0"/>
        <v>4598.772</v>
      </c>
      <c r="CM30" s="33">
        <f t="shared" si="3"/>
        <v>4407.1565</v>
      </c>
      <c r="CO30" s="1">
        <v>3449</v>
      </c>
      <c r="CP30" s="33">
        <f t="shared" si="1"/>
        <v>4138.8</v>
      </c>
      <c r="CQ30" s="33">
        <f t="shared" si="2"/>
        <v>3966.35</v>
      </c>
    </row>
    <row r="31" spans="1:95" ht="13.5" customHeight="1">
      <c r="A31" s="54" t="s">
        <v>65</v>
      </c>
      <c r="B31" s="56">
        <v>8779</v>
      </c>
      <c r="C31" s="40">
        <v>7023</v>
      </c>
      <c r="CK31" s="1">
        <v>5689.84</v>
      </c>
      <c r="CL31" s="33">
        <f t="shared" si="0"/>
        <v>6827.808</v>
      </c>
      <c r="CM31" s="33">
        <f t="shared" si="3"/>
        <v>6543.316</v>
      </c>
      <c r="CO31" s="1">
        <v>5121</v>
      </c>
      <c r="CP31" s="33">
        <f t="shared" si="1"/>
        <v>6145.2</v>
      </c>
      <c r="CQ31" s="33">
        <f t="shared" si="2"/>
        <v>5889.15</v>
      </c>
    </row>
    <row r="32" spans="1:95" ht="13.5" customHeight="1">
      <c r="A32" s="54" t="s">
        <v>66</v>
      </c>
      <c r="B32" s="56">
        <v>13920</v>
      </c>
      <c r="C32" s="40">
        <v>11135</v>
      </c>
      <c r="CK32" s="1">
        <v>6407.48</v>
      </c>
      <c r="CL32" s="33">
        <f t="shared" si="0"/>
        <v>7688.975999999999</v>
      </c>
      <c r="CM32" s="33">
        <f t="shared" si="3"/>
        <v>7368.601999999999</v>
      </c>
      <c r="CO32" s="1">
        <v>5767</v>
      </c>
      <c r="CP32" s="33">
        <f t="shared" si="1"/>
        <v>6920.4</v>
      </c>
      <c r="CQ32" s="33">
        <f t="shared" si="2"/>
        <v>6632.049999999999</v>
      </c>
    </row>
    <row r="33" spans="1:95" ht="13.5" customHeight="1">
      <c r="A33" s="54" t="s">
        <v>67</v>
      </c>
      <c r="B33" s="56">
        <v>15559</v>
      </c>
      <c r="C33" s="40">
        <v>12447</v>
      </c>
      <c r="CK33" s="1">
        <v>6907.31</v>
      </c>
      <c r="CL33" s="33">
        <f t="shared" si="0"/>
        <v>8288.772</v>
      </c>
      <c r="CM33" s="33">
        <f t="shared" si="3"/>
        <v>7943.4065</v>
      </c>
      <c r="CO33" s="1">
        <v>5767</v>
      </c>
      <c r="CP33" s="33">
        <f t="shared" si="1"/>
        <v>6920.4</v>
      </c>
      <c r="CQ33" s="33">
        <f t="shared" si="2"/>
        <v>6632.049999999999</v>
      </c>
    </row>
    <row r="34" spans="1:95" s="22" customFormat="1" ht="13.5" customHeight="1" hidden="1" thickBot="1">
      <c r="A34" s="51" t="s">
        <v>68</v>
      </c>
      <c r="B34" s="56"/>
      <c r="C34" s="40">
        <v>0</v>
      </c>
      <c r="D34" s="1"/>
      <c r="CL34" s="33">
        <f t="shared" si="0"/>
        <v>0</v>
      </c>
      <c r="CM34" s="33">
        <f t="shared" si="3"/>
        <v>0</v>
      </c>
      <c r="CP34" s="33">
        <f t="shared" si="1"/>
        <v>0</v>
      </c>
      <c r="CQ34" s="33">
        <f t="shared" si="2"/>
        <v>0</v>
      </c>
    </row>
    <row r="35" spans="1:95" s="22" customFormat="1" ht="13.5" customHeight="1" hidden="1" thickBot="1">
      <c r="A35" s="51" t="s">
        <v>69</v>
      </c>
      <c r="B35" s="56"/>
      <c r="C35" s="40">
        <v>0</v>
      </c>
      <c r="D35" s="1"/>
      <c r="CL35" s="33">
        <f t="shared" si="0"/>
        <v>0</v>
      </c>
      <c r="CM35" s="33">
        <f t="shared" si="3"/>
        <v>0</v>
      </c>
      <c r="CP35" s="33">
        <f t="shared" si="1"/>
        <v>0</v>
      </c>
      <c r="CQ35" s="33">
        <f t="shared" si="2"/>
        <v>0</v>
      </c>
    </row>
    <row r="36" spans="1:95" s="22" customFormat="1" ht="13.5" customHeight="1">
      <c r="A36" s="51" t="s">
        <v>70</v>
      </c>
      <c r="B36" s="56">
        <v>15092</v>
      </c>
      <c r="C36" s="40">
        <v>12074</v>
      </c>
      <c r="D36" s="1"/>
      <c r="CK36" s="22">
        <v>8291.23</v>
      </c>
      <c r="CL36" s="33">
        <f t="shared" si="0"/>
        <v>9949.475999999999</v>
      </c>
      <c r="CM36" s="33">
        <f t="shared" si="3"/>
        <v>9534.914499999999</v>
      </c>
      <c r="CO36" s="22">
        <v>7462</v>
      </c>
      <c r="CP36" s="33">
        <f t="shared" si="1"/>
        <v>8954.4</v>
      </c>
      <c r="CQ36" s="33">
        <f t="shared" si="2"/>
        <v>8581.3</v>
      </c>
    </row>
    <row r="37" spans="1:95" s="22" customFormat="1" ht="13.5" customHeight="1">
      <c r="A37" s="51" t="s">
        <v>71</v>
      </c>
      <c r="B37" s="56">
        <v>17747</v>
      </c>
      <c r="C37" s="40">
        <v>14198</v>
      </c>
      <c r="D37" s="1"/>
      <c r="CK37" s="22">
        <v>8701.98</v>
      </c>
      <c r="CL37" s="33">
        <f t="shared" si="0"/>
        <v>10442.375999999998</v>
      </c>
      <c r="CM37" s="33">
        <f t="shared" si="3"/>
        <v>10007.276999999998</v>
      </c>
      <c r="CO37" s="22">
        <v>7832</v>
      </c>
      <c r="CP37" s="33">
        <f t="shared" si="1"/>
        <v>9398.4</v>
      </c>
      <c r="CQ37" s="33">
        <f t="shared" si="2"/>
        <v>9006.8</v>
      </c>
    </row>
    <row r="38" spans="1:95" s="22" customFormat="1" ht="13.5" customHeight="1" hidden="1" thickBot="1">
      <c r="A38" s="51" t="s">
        <v>72</v>
      </c>
      <c r="B38" s="56"/>
      <c r="C38" s="40">
        <v>0</v>
      </c>
      <c r="D38" s="1"/>
      <c r="CL38" s="33">
        <f t="shared" si="0"/>
        <v>0</v>
      </c>
      <c r="CM38" s="33">
        <f t="shared" si="3"/>
        <v>0</v>
      </c>
      <c r="CP38" s="33">
        <f t="shared" si="1"/>
        <v>0</v>
      </c>
      <c r="CQ38" s="33">
        <f t="shared" si="2"/>
        <v>0</v>
      </c>
    </row>
    <row r="39" spans="1:95" s="22" customFormat="1" ht="13.5" customHeight="1" hidden="1" thickBot="1">
      <c r="A39" s="51" t="s">
        <v>73</v>
      </c>
      <c r="B39" s="56"/>
      <c r="C39" s="40">
        <v>0</v>
      </c>
      <c r="D39" s="1"/>
      <c r="CL39" s="33">
        <f t="shared" si="0"/>
        <v>0</v>
      </c>
      <c r="CM39" s="33">
        <f t="shared" si="3"/>
        <v>0</v>
      </c>
      <c r="CP39" s="33">
        <f t="shared" si="1"/>
        <v>0</v>
      </c>
      <c r="CQ39" s="33">
        <f t="shared" si="2"/>
        <v>0</v>
      </c>
    </row>
    <row r="40" spans="1:95" s="22" customFormat="1" ht="13.5" customHeight="1">
      <c r="A40" s="54" t="s">
        <v>85</v>
      </c>
      <c r="B40" s="56">
        <v>23827</v>
      </c>
      <c r="C40" s="40">
        <v>19062</v>
      </c>
      <c r="D40" s="1"/>
      <c r="CK40" s="22">
        <v>11352.77</v>
      </c>
      <c r="CL40" s="33">
        <f t="shared" si="0"/>
        <v>13623.324</v>
      </c>
      <c r="CM40" s="33">
        <f t="shared" si="3"/>
        <v>13055.6855</v>
      </c>
      <c r="CO40" s="22">
        <v>12217</v>
      </c>
      <c r="CP40" s="33">
        <f t="shared" si="1"/>
        <v>14660.4</v>
      </c>
      <c r="CQ40" s="33">
        <f t="shared" si="2"/>
        <v>14049.55</v>
      </c>
    </row>
    <row r="41" spans="1:95" s="22" customFormat="1" ht="13.5" customHeight="1">
      <c r="A41" s="54" t="s">
        <v>86</v>
      </c>
      <c r="B41" s="56">
        <v>24239</v>
      </c>
      <c r="C41" s="40">
        <v>19391</v>
      </c>
      <c r="D41" s="1"/>
      <c r="CK41" s="22">
        <v>11449.24</v>
      </c>
      <c r="CL41" s="33">
        <f t="shared" si="0"/>
        <v>13739.088</v>
      </c>
      <c r="CM41" s="33">
        <f t="shared" si="3"/>
        <v>13166.625999999998</v>
      </c>
      <c r="CO41" s="22">
        <v>12504</v>
      </c>
      <c r="CP41" s="33">
        <f t="shared" si="1"/>
        <v>15004.8</v>
      </c>
      <c r="CQ41" s="33">
        <f t="shared" si="2"/>
        <v>14379.599999999999</v>
      </c>
    </row>
    <row r="42" spans="1:95" s="22" customFormat="1" ht="13.5" customHeight="1">
      <c r="A42" s="54" t="s">
        <v>87</v>
      </c>
      <c r="B42" s="56">
        <v>25069</v>
      </c>
      <c r="C42" s="40">
        <v>20055</v>
      </c>
      <c r="D42" s="1"/>
      <c r="CK42" s="22">
        <v>11533.98</v>
      </c>
      <c r="CL42" s="33">
        <f t="shared" si="0"/>
        <v>13840.776</v>
      </c>
      <c r="CM42" s="33">
        <f t="shared" si="3"/>
        <v>13264.077</v>
      </c>
      <c r="CO42" s="22">
        <v>12781</v>
      </c>
      <c r="CP42" s="33">
        <f t="shared" si="1"/>
        <v>15337.199999999999</v>
      </c>
      <c r="CQ42" s="33">
        <f t="shared" si="2"/>
        <v>14698.15</v>
      </c>
    </row>
    <row r="43" spans="1:95" s="22" customFormat="1" ht="13.5" customHeight="1" hidden="1" thickBot="1">
      <c r="A43" s="51" t="s">
        <v>74</v>
      </c>
      <c r="B43" s="56"/>
      <c r="C43" s="40">
        <v>0</v>
      </c>
      <c r="D43" s="1"/>
      <c r="CL43" s="33">
        <f t="shared" si="0"/>
        <v>0</v>
      </c>
      <c r="CM43" s="33">
        <f t="shared" si="3"/>
        <v>0</v>
      </c>
      <c r="CP43" s="33">
        <f t="shared" si="1"/>
        <v>0</v>
      </c>
      <c r="CQ43" s="33">
        <f t="shared" si="2"/>
        <v>0</v>
      </c>
    </row>
    <row r="44" spans="1:95" s="22" customFormat="1" ht="13.5" customHeight="1" hidden="1" thickBot="1">
      <c r="A44" s="51" t="s">
        <v>75</v>
      </c>
      <c r="B44" s="56"/>
      <c r="C44" s="40">
        <v>0</v>
      </c>
      <c r="D44" s="1"/>
      <c r="CL44" s="33">
        <f t="shared" si="0"/>
        <v>0</v>
      </c>
      <c r="CM44" s="33">
        <f t="shared" si="3"/>
        <v>0</v>
      </c>
      <c r="CP44" s="33">
        <f t="shared" si="1"/>
        <v>0</v>
      </c>
      <c r="CQ44" s="33">
        <f t="shared" si="2"/>
        <v>0</v>
      </c>
    </row>
    <row r="45" spans="1:95" s="22" customFormat="1" ht="13.5" customHeight="1" hidden="1" thickBot="1">
      <c r="A45" s="51" t="s">
        <v>76</v>
      </c>
      <c r="B45" s="56"/>
      <c r="C45" s="40">
        <v>0</v>
      </c>
      <c r="D45" s="1"/>
      <c r="CL45" s="33">
        <f t="shared" si="0"/>
        <v>0</v>
      </c>
      <c r="CM45" s="33">
        <f t="shared" si="3"/>
        <v>0</v>
      </c>
      <c r="CP45" s="33">
        <f t="shared" si="1"/>
        <v>0</v>
      </c>
      <c r="CQ45" s="33">
        <f t="shared" si="2"/>
        <v>0</v>
      </c>
    </row>
    <row r="46" spans="1:95" ht="13.5" customHeight="1">
      <c r="A46" s="54" t="s">
        <v>77</v>
      </c>
      <c r="B46" s="56">
        <v>4119</v>
      </c>
      <c r="C46" s="40">
        <v>3295</v>
      </c>
      <c r="CK46" s="1">
        <v>2301.66</v>
      </c>
      <c r="CL46" s="33">
        <f t="shared" si="0"/>
        <v>2761.9919999999997</v>
      </c>
      <c r="CM46" s="33">
        <f t="shared" si="3"/>
        <v>2646.9089999999997</v>
      </c>
      <c r="CO46" s="1">
        <v>2071</v>
      </c>
      <c r="CP46" s="33">
        <f t="shared" si="1"/>
        <v>2485.2</v>
      </c>
      <c r="CQ46" s="33">
        <f t="shared" si="2"/>
        <v>2381.6499999999996</v>
      </c>
    </row>
    <row r="47" spans="1:95" ht="13.5" customHeight="1">
      <c r="A47" s="54" t="s">
        <v>78</v>
      </c>
      <c r="B47" s="56">
        <v>6651</v>
      </c>
      <c r="C47" s="40">
        <v>5321</v>
      </c>
      <c r="CK47" s="1">
        <v>4127.88</v>
      </c>
      <c r="CL47" s="33">
        <f t="shared" si="0"/>
        <v>4953.456</v>
      </c>
      <c r="CM47" s="33">
        <f t="shared" si="3"/>
        <v>4747.062</v>
      </c>
      <c r="CO47" s="1">
        <v>3715</v>
      </c>
      <c r="CP47" s="33">
        <f t="shared" si="1"/>
        <v>4458</v>
      </c>
      <c r="CQ47" s="33">
        <f t="shared" si="2"/>
        <v>4272.25</v>
      </c>
    </row>
    <row r="48" spans="1:95" ht="13.5" customHeight="1">
      <c r="A48" s="54" t="s">
        <v>79</v>
      </c>
      <c r="B48" s="56">
        <v>10059</v>
      </c>
      <c r="C48" s="40">
        <v>8047</v>
      </c>
      <c r="CK48" s="1">
        <v>5375.27</v>
      </c>
      <c r="CL48" s="33">
        <f t="shared" si="0"/>
        <v>6450.3240000000005</v>
      </c>
      <c r="CM48" s="33">
        <f t="shared" si="3"/>
        <v>6181.5605</v>
      </c>
      <c r="CO48" s="1">
        <v>4838</v>
      </c>
      <c r="CP48" s="33">
        <f t="shared" si="1"/>
        <v>5805.599999999999</v>
      </c>
      <c r="CQ48" s="33">
        <f t="shared" si="2"/>
        <v>5563.7</v>
      </c>
    </row>
    <row r="49" spans="1:95" ht="13.5" customHeight="1">
      <c r="A49" s="54" t="s">
        <v>80</v>
      </c>
      <c r="B49" s="56">
        <v>13079</v>
      </c>
      <c r="C49" s="40">
        <v>10463</v>
      </c>
      <c r="CK49" s="1">
        <v>7239.8</v>
      </c>
      <c r="CL49" s="33">
        <f t="shared" si="0"/>
        <v>8687.76</v>
      </c>
      <c r="CM49" s="33">
        <f t="shared" si="3"/>
        <v>8325.77</v>
      </c>
      <c r="CO49" s="1">
        <v>6516</v>
      </c>
      <c r="CP49" s="33">
        <f t="shared" si="1"/>
        <v>7819.2</v>
      </c>
      <c r="CQ49" s="33">
        <f t="shared" si="2"/>
        <v>7493.4</v>
      </c>
    </row>
    <row r="50" spans="1:3" ht="13.5" customHeight="1" hidden="1" thickBot="1">
      <c r="A50" s="57" t="s">
        <v>14</v>
      </c>
      <c r="B50" s="43"/>
      <c r="C50" s="58"/>
    </row>
    <row r="51" spans="1:3" ht="13.5" customHeight="1" hidden="1" thickBot="1">
      <c r="A51" s="59" t="s">
        <v>5</v>
      </c>
      <c r="B51" s="60">
        <v>14392</v>
      </c>
      <c r="C51" s="61">
        <v>10579</v>
      </c>
    </row>
    <row r="52" spans="1:3" ht="13.5" customHeight="1" hidden="1" thickBot="1">
      <c r="A52" s="59" t="s">
        <v>6</v>
      </c>
      <c r="B52" s="60">
        <v>25534</v>
      </c>
      <c r="C52" s="61">
        <v>18769</v>
      </c>
    </row>
    <row r="53" spans="1:3" ht="13.5" customHeight="1" hidden="1" thickBot="1">
      <c r="A53" s="59" t="s">
        <v>7</v>
      </c>
      <c r="B53" s="60">
        <v>20892</v>
      </c>
      <c r="C53" s="61">
        <v>15356</v>
      </c>
    </row>
    <row r="54" spans="1:3" ht="13.5" customHeight="1" hidden="1" thickBot="1">
      <c r="A54" s="59" t="s">
        <v>8</v>
      </c>
      <c r="B54" s="60">
        <v>27391</v>
      </c>
      <c r="C54" s="61">
        <v>20134</v>
      </c>
    </row>
    <row r="55" spans="1:3" ht="13.5" customHeight="1" hidden="1" thickBot="1">
      <c r="A55" s="59" t="s">
        <v>9</v>
      </c>
      <c r="B55" s="60">
        <v>32963</v>
      </c>
      <c r="C55" s="61">
        <v>24229</v>
      </c>
    </row>
    <row r="56" spans="1:3" ht="13.5" customHeight="1" hidden="1" thickBot="1">
      <c r="A56" s="43" t="s">
        <v>10</v>
      </c>
      <c r="B56" s="44"/>
      <c r="C56" s="50"/>
    </row>
    <row r="57" spans="1:3" ht="13.5" customHeight="1" hidden="1" thickBot="1">
      <c r="A57" s="54" t="s">
        <v>11</v>
      </c>
      <c r="B57" s="55">
        <v>1602</v>
      </c>
      <c r="C57" s="61">
        <v>1282</v>
      </c>
    </row>
    <row r="58" spans="1:3" ht="13.5" customHeight="1" hidden="1" thickBot="1">
      <c r="A58" s="54" t="s">
        <v>13</v>
      </c>
      <c r="B58" s="55">
        <v>1854</v>
      </c>
      <c r="C58" s="61">
        <v>1484</v>
      </c>
    </row>
    <row r="59" spans="1:3" ht="13.5" customHeight="1" hidden="1" thickBot="1">
      <c r="A59" s="54" t="s">
        <v>12</v>
      </c>
      <c r="B59" s="55">
        <v>2557</v>
      </c>
      <c r="C59" s="61">
        <v>1880</v>
      </c>
    </row>
    <row r="60" spans="1:3" ht="12.75">
      <c r="A60" s="43" t="s">
        <v>99</v>
      </c>
      <c r="B60" s="44"/>
      <c r="C60" s="44"/>
    </row>
    <row r="61" spans="1:3" ht="12.75">
      <c r="A61" s="45" t="s">
        <v>100</v>
      </c>
      <c r="B61" s="46">
        <v>2244</v>
      </c>
      <c r="C61" s="40">
        <v>1806</v>
      </c>
    </row>
    <row r="62" spans="1:3" ht="12.75">
      <c r="A62" s="45" t="s">
        <v>101</v>
      </c>
      <c r="B62" s="46">
        <v>2448</v>
      </c>
      <c r="C62" s="40">
        <v>1970</v>
      </c>
    </row>
    <row r="63" spans="1:3" ht="12.75">
      <c r="A63" s="45" t="s">
        <v>102</v>
      </c>
      <c r="B63" s="46">
        <v>2761</v>
      </c>
      <c r="C63" s="40">
        <v>2208</v>
      </c>
    </row>
    <row r="64" spans="1:3" ht="12.75" hidden="1">
      <c r="A64" s="43" t="s">
        <v>103</v>
      </c>
      <c r="B64" s="44"/>
      <c r="C64" s="44"/>
    </row>
    <row r="65" spans="1:3" ht="12.75" hidden="1">
      <c r="A65" s="45" t="s">
        <v>104</v>
      </c>
      <c r="B65" s="46">
        <v>4860</v>
      </c>
      <c r="C65" s="40">
        <v>3888</v>
      </c>
    </row>
    <row r="66" spans="1:3" ht="12.75" hidden="1">
      <c r="A66" s="45" t="s">
        <v>105</v>
      </c>
      <c r="B66" s="46">
        <v>5490</v>
      </c>
      <c r="C66" s="40">
        <v>4392</v>
      </c>
    </row>
    <row r="67" spans="1:3" ht="12.75" hidden="1">
      <c r="A67" s="45" t="s">
        <v>106</v>
      </c>
      <c r="B67" s="46">
        <v>6900</v>
      </c>
      <c r="C67" s="40">
        <v>5520</v>
      </c>
    </row>
    <row r="68" spans="1:3" ht="12.75" hidden="1">
      <c r="A68" s="45" t="s">
        <v>107</v>
      </c>
      <c r="B68" s="46">
        <v>8760</v>
      </c>
      <c r="C68" s="40">
        <v>7008</v>
      </c>
    </row>
    <row r="69" spans="1:3" ht="12.75" hidden="1">
      <c r="A69" s="45" t="s">
        <v>108</v>
      </c>
      <c r="B69" s="46">
        <v>9720</v>
      </c>
      <c r="C69" s="40">
        <v>7776</v>
      </c>
    </row>
    <row r="70" spans="1:3" ht="12.75" hidden="1">
      <c r="A70" s="45" t="s">
        <v>109</v>
      </c>
      <c r="B70" s="46">
        <v>15578</v>
      </c>
      <c r="C70" s="40">
        <v>12462</v>
      </c>
    </row>
    <row r="71" spans="1:3" ht="12.75" hidden="1">
      <c r="A71" s="43" t="s">
        <v>110</v>
      </c>
      <c r="B71" s="44"/>
      <c r="C71" s="44"/>
    </row>
    <row r="72" spans="1:3" ht="12.75" hidden="1">
      <c r="A72" s="45" t="s">
        <v>111</v>
      </c>
      <c r="B72" s="46">
        <v>16463</v>
      </c>
      <c r="C72" s="40">
        <v>13170</v>
      </c>
    </row>
    <row r="73" spans="1:3" ht="12.75" hidden="1">
      <c r="A73" s="45" t="s">
        <v>112</v>
      </c>
      <c r="B73" s="46">
        <v>16163</v>
      </c>
      <c r="C73" s="40">
        <v>12930</v>
      </c>
    </row>
    <row r="74" spans="1:3" ht="12.75" hidden="1">
      <c r="A74" s="45" t="s">
        <v>113</v>
      </c>
      <c r="B74" s="46">
        <v>18060</v>
      </c>
      <c r="C74" s="40">
        <v>14448</v>
      </c>
    </row>
    <row r="75" spans="1:3" ht="12.75" hidden="1">
      <c r="A75" s="45" t="s">
        <v>114</v>
      </c>
      <c r="B75" s="46">
        <v>23895</v>
      </c>
      <c r="C75" s="40">
        <v>19116</v>
      </c>
    </row>
    <row r="76" spans="1:3" ht="12.75" hidden="1">
      <c r="A76" s="45" t="s">
        <v>115</v>
      </c>
      <c r="B76" s="46">
        <v>29205</v>
      </c>
      <c r="C76" s="40">
        <v>23364</v>
      </c>
    </row>
    <row r="77" spans="1:3" ht="12.75" hidden="1">
      <c r="A77" s="43" t="s">
        <v>116</v>
      </c>
      <c r="B77" s="44"/>
      <c r="C77" s="44"/>
    </row>
    <row r="78" spans="1:3" ht="12.75" hidden="1">
      <c r="A78" s="45" t="s">
        <v>118</v>
      </c>
      <c r="B78" s="46">
        <v>35228</v>
      </c>
      <c r="C78" s="40">
        <v>28182</v>
      </c>
    </row>
    <row r="79" spans="1:3" ht="12.75" hidden="1">
      <c r="A79" s="45" t="s">
        <v>117</v>
      </c>
      <c r="B79" s="46">
        <v>69188</v>
      </c>
      <c r="C79" s="40">
        <v>55350</v>
      </c>
    </row>
  </sheetData>
  <sheetProtection/>
  <hyperlinks>
    <hyperlink ref="C5" r:id="rId1" display="mailto:ruszima2011@yandex.ru"/>
    <hyperlink ref="C6" r:id="rId2" display="http://www.rus-zima.ru"/>
  </hyperlinks>
  <printOptions/>
  <pageMargins left="0.7" right="0.7" top="0.75" bottom="0.75" header="0.3" footer="0.3"/>
  <pageSetup fitToHeight="0" fitToWidth="1" horizontalDpi="600" verticalDpi="600" orientation="portrait" paperSize="9" scale="77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Алексей</cp:lastModifiedBy>
  <cp:lastPrinted>2019-02-11T09:47:26Z</cp:lastPrinted>
  <dcterms:created xsi:type="dcterms:W3CDTF">1996-10-08T23:32:33Z</dcterms:created>
  <dcterms:modified xsi:type="dcterms:W3CDTF">2019-08-15T08:30:11Z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